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330" yWindow="105" windowWidth="14805" windowHeight="8010"/>
  </bookViews>
  <sheets>
    <sheet name="закупки" sheetId="1" r:id="rId1"/>
  </sheets>
  <calcPr calcId="145621"/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F61" i="1" l="1"/>
  <c r="F58" i="1"/>
  <c r="F57" i="1"/>
  <c r="F55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l="1"/>
  <c r="A50" i="1" s="1"/>
  <c r="A51" i="1" s="1"/>
</calcChain>
</file>

<file path=xl/sharedStrings.xml><?xml version="1.0" encoding="utf-8"?>
<sst xmlns="http://schemas.openxmlformats.org/spreadsheetml/2006/main" count="214" uniqueCount="140">
  <si>
    <t xml:space="preserve">Предмет закупки </t>
  </si>
  <si>
    <t>Дата</t>
  </si>
  <si>
    <t>НМЦК</t>
  </si>
  <si>
    <t>цена контракта</t>
  </si>
  <si>
    <t>Доп соглашение</t>
  </si>
  <si>
    <t>подано заявок</t>
  </si>
  <si>
    <t>отклонено (причины)</t>
  </si>
  <si>
    <t xml:space="preserve">СПМ </t>
  </si>
  <si>
    <t>Контракт</t>
  </si>
  <si>
    <t>ГК № 03171000002190000370001</t>
  </si>
  <si>
    <t>нет</t>
  </si>
  <si>
    <t>да</t>
  </si>
  <si>
    <t xml:space="preserve">ГК №  03171000002190000360001 </t>
  </si>
  <si>
    <t>Услуги сети Интернет</t>
  </si>
  <si>
    <t xml:space="preserve"> Техническое обслуживание и ремонт оргтехники</t>
  </si>
  <si>
    <t xml:space="preserve">ГК №03171000002190000340001   </t>
  </si>
  <si>
    <t>б/н от 17.06.2019</t>
  </si>
  <si>
    <t xml:space="preserve">цена </t>
  </si>
  <si>
    <t>Поставка аккумуляторных батарей для автомобиля</t>
  </si>
  <si>
    <t xml:space="preserve">ГК №03171000002190000320001 </t>
  </si>
  <si>
    <t xml:space="preserve"> 14.05.2019</t>
  </si>
  <si>
    <t>Поставка персональных компьютеров в сборе</t>
  </si>
  <si>
    <t xml:space="preserve"> ГК №03171000002190000310001 </t>
  </si>
  <si>
    <t xml:space="preserve"> 08.05.2019</t>
  </si>
  <si>
    <t>Поставка феромонных ловушек</t>
  </si>
  <si>
    <t>ГК № 03171000002190000300001</t>
  </si>
  <si>
    <t xml:space="preserve">ГК № 03171000002190000280001 </t>
  </si>
  <si>
    <t xml:space="preserve"> 16.04.19</t>
  </si>
  <si>
    <t xml:space="preserve">ГК № 03171000002190000290001 </t>
  </si>
  <si>
    <t>ГК № 03171000002190000250001</t>
  </si>
  <si>
    <t xml:space="preserve"> от 15.04.19</t>
  </si>
  <si>
    <t xml:space="preserve">ГК № 03171000002190000260001 </t>
  </si>
  <si>
    <t>от 15.04.19</t>
  </si>
  <si>
    <t xml:space="preserve">ГК № 03171000002190000210001 </t>
  </si>
  <si>
    <t xml:space="preserve">ГК № 03171000002190000270001 </t>
  </si>
  <si>
    <t xml:space="preserve">ГК № 03171000002190000200001 </t>
  </si>
  <si>
    <t>от 01.04.2019</t>
  </si>
  <si>
    <t xml:space="preserve">ГК № 03171000002190000130001 </t>
  </si>
  <si>
    <t>Поставка шин автомобильных</t>
  </si>
  <si>
    <t xml:space="preserve">ГК № 03171000002190000140001 </t>
  </si>
  <si>
    <t xml:space="preserve">ГК №03171000002190000120001 </t>
  </si>
  <si>
    <t>от 25.03.2019</t>
  </si>
  <si>
    <t xml:space="preserve">ГК №03171000002190000150002 </t>
  </si>
  <si>
    <t>Поставка автомобилей</t>
  </si>
  <si>
    <t xml:space="preserve">ГК №03171000002190000100001 </t>
  </si>
  <si>
    <t>от 18.03.2019</t>
  </si>
  <si>
    <t>Услуги по диагностике, ТО и ремонту автомобилей</t>
  </si>
  <si>
    <t xml:space="preserve">ГК № 03171000002190000010001 </t>
  </si>
  <si>
    <t>от 11.02.2019</t>
  </si>
  <si>
    <t>ГК № 0317100000219000002-0026661-01</t>
  </si>
  <si>
    <t xml:space="preserve"> от 04.02.2019</t>
  </si>
  <si>
    <t xml:space="preserve">ГК № 03171000002190000030001 </t>
  </si>
  <si>
    <t>от 13.02.2019</t>
  </si>
  <si>
    <t xml:space="preserve">ГК № 1 </t>
  </si>
  <si>
    <t>Страхование гражданской ответств.</t>
  </si>
  <si>
    <t>ГК № 03171000002190000330001</t>
  </si>
  <si>
    <t xml:space="preserve"> от 30.04.2019</t>
  </si>
  <si>
    <t>Поставка знаков почтовой отправки</t>
  </si>
  <si>
    <t>Услуги вневедомственной охраны</t>
  </si>
  <si>
    <t>Поставка маркированных конвертов</t>
  </si>
  <si>
    <t>Поставка АИ-92 К5 на территории Республики Алтай 2 порлугодие</t>
  </si>
  <si>
    <t>ГК № 03171000002190000420001</t>
  </si>
  <si>
    <t xml:space="preserve">нет </t>
  </si>
  <si>
    <t xml:space="preserve">Услуги по монтаже пожарно-охранной сигнализации </t>
  </si>
  <si>
    <t>ГК № 03171000002190000380001</t>
  </si>
  <si>
    <t>Поставка феромонных ловушк в рамках приоритетного проект Экспорт АПК</t>
  </si>
  <si>
    <t xml:space="preserve">1 - не предоставлены документы, 4-не подлежат рассмотртению </t>
  </si>
  <si>
    <t>б/н от 13.06.2019</t>
  </si>
  <si>
    <t>ГК № 03171000002190000220001</t>
  </si>
  <si>
    <t>ГК № 03171000002190000390001</t>
  </si>
  <si>
    <t>ГК № 03171000002190000430001</t>
  </si>
  <si>
    <t>аукцион не состоялся</t>
  </si>
  <si>
    <t>Поставка фотоаппаратов</t>
  </si>
  <si>
    <t>Поставка сканера, МФУ</t>
  </si>
  <si>
    <t>ГК № 03171000002190000460001</t>
  </si>
  <si>
    <t>ГК № 03171000002190000450001</t>
  </si>
  <si>
    <t>ГК № 03171000002190000440001</t>
  </si>
  <si>
    <t>Услуги по диагностике, техническому обслуживанию и ремонтуавтотранспортных средств</t>
  </si>
  <si>
    <t>ГК № 03171000002190000470001</t>
  </si>
  <si>
    <t>Поставка навигаторов</t>
  </si>
  <si>
    <t>ГК № 03171000002190000480001</t>
  </si>
  <si>
    <t>Поставка расходных материалов для отбора проб в рамках приоритетного проекта "Экспорт продукции АПК"</t>
  </si>
  <si>
    <t>ГК № 03171000002190000490001</t>
  </si>
  <si>
    <t>ГК № 03171000002190000500001</t>
  </si>
  <si>
    <t>Поставка специальной одежды в рамках приоритетного проекта "Экспорт продукции АПК"</t>
  </si>
  <si>
    <t>ГК № 03171000002190000510001</t>
  </si>
  <si>
    <t>Услуги по повышению квалификации</t>
  </si>
  <si>
    <t>аукцион отменен</t>
  </si>
  <si>
    <t>Поставка АИ-92 К5 , ДТ на территории Алтайског края 4 квартал порлугодие</t>
  </si>
  <si>
    <t>бн от 23.08.19</t>
  </si>
  <si>
    <t>бн от 06.05.19</t>
  </si>
  <si>
    <t xml:space="preserve">Поставка АИ-92 К5 , ДТ на территории Алтайског края 3 квартал </t>
  </si>
  <si>
    <t>ГК № 03171000002190000530001</t>
  </si>
  <si>
    <t>Поставка угля каменного</t>
  </si>
  <si>
    <t>Поставка сканера для считывания чипов у животных</t>
  </si>
  <si>
    <t>Поставка расходных материалов для отбора проб в рамка АПК мед. изделия</t>
  </si>
  <si>
    <t>Поставка расходных материалов для отбора проб в рамках АПК</t>
  </si>
  <si>
    <t>поставка расходных материалов для отбора проб в рамках АПК</t>
  </si>
  <si>
    <t>№</t>
  </si>
  <si>
    <t>ГК № 03171000002190000540001</t>
  </si>
  <si>
    <t>ГК № 03171000002190000550001</t>
  </si>
  <si>
    <t>бн от 09.09.19</t>
  </si>
  <si>
    <t>бн от 27.08.19, бн от 22.10.2019</t>
  </si>
  <si>
    <t>ГК № 03171000002190000600001</t>
  </si>
  <si>
    <t>ГК № 03171000002190000610001</t>
  </si>
  <si>
    <t>ГК № 03171000002190000620001</t>
  </si>
  <si>
    <t>бн от 08.11.2019</t>
  </si>
  <si>
    <t>дс бн от 14.11.2019</t>
  </si>
  <si>
    <t>дс от 05.12.2019</t>
  </si>
  <si>
    <t>дс от 13.12.2019</t>
  </si>
  <si>
    <t xml:space="preserve">ГК № 03171000002190000560001  </t>
  </si>
  <si>
    <t xml:space="preserve">ГК № 03171000002190000570001  </t>
  </si>
  <si>
    <t xml:space="preserve"> 15.10.2019</t>
  </si>
  <si>
    <t xml:space="preserve">ГК № 03171000002190000580001 </t>
  </si>
  <si>
    <t>ГК № 03171000002190000630001</t>
  </si>
  <si>
    <t xml:space="preserve"> 01.02.2019</t>
  </si>
  <si>
    <t>дс бн от 28.06.2019; 18.09.2019; 12.11.2019г.</t>
  </si>
  <si>
    <t xml:space="preserve">ГК № 03171000002190000090001 </t>
  </si>
  <si>
    <t>ГК № 03171000002190000080001</t>
  </si>
  <si>
    <t>Поставка хоз.товаров</t>
  </si>
  <si>
    <t>Поставка бензина атомобильного неэтилированного АИ-92-К5 1полугодие</t>
  </si>
  <si>
    <t>Поставка бензина АИ-92-К5 ; дизельного топлива 1 квартал</t>
  </si>
  <si>
    <t>Поставка канцтоваров</t>
  </si>
  <si>
    <t>Поставка масла моторного,антифриза</t>
  </si>
  <si>
    <t>Поставка бензина атомобильного в рамках приоритетного проекта "Экспорт продукции АПК"</t>
  </si>
  <si>
    <t>Поставка бензина АИ-92-К5 ; дизельного топлива 2 квартал</t>
  </si>
  <si>
    <t>Поставка расходных материалов для отбора проб в рамках приотиретного проекта"Экспорт продукции АПК" (мед. издел)</t>
  </si>
  <si>
    <t xml:space="preserve">Поставка расходных материалов для отбора проб </t>
  </si>
  <si>
    <t>Поставка расходных материалов для отбора проб (медицинские изделия)</t>
  </si>
  <si>
    <t>Поставка расходных материалов для отбора проб в рамках приотиретного проекта"Экспорт продукции АПК"</t>
  </si>
  <si>
    <t>Услуги по диспансеризации государственных гражданских служащих</t>
  </si>
  <si>
    <t>Улуги по сопровождению справочно - правовой системы Консультант Плюс</t>
  </si>
  <si>
    <t xml:space="preserve">Единственный поставщик по  пункту 1 часть 1 статья 93 Закона №44-ФЗ  </t>
  </si>
  <si>
    <t xml:space="preserve">Единственный поставщик по  пункту 4 часть 1 статья 93 Закона №44-ФЗ  </t>
  </si>
  <si>
    <t xml:space="preserve">Единственный поставщик по  пункту 8 часть 1 статья 93 Закона №44-ФЗ  </t>
  </si>
  <si>
    <t xml:space="preserve">Единственный поставщик по  пункту 22 часть 1 статья 93 Закона №44-ФЗ  </t>
  </si>
  <si>
    <t xml:space="preserve">Единственный поставщик по  пункту 23 часть 1 статья 93 Закона №44-ФЗ  </t>
  </si>
  <si>
    <t xml:space="preserve">Единственный поставщик по  пункту 29 часть 1 статья 93 Закона №44-ФЗ  </t>
  </si>
  <si>
    <t xml:space="preserve">Единственный поставщик по  пункту 32 часть 1 статья 93 Закона №44-ФЗ  </t>
  </si>
  <si>
    <t>Отчет о закупочной деятельности Управления Россельхознадзора по Алтайскому краю и Республике Алтай (по состоянию на 31.12.2019)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</si>
</sst>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52" zoomScale="106" zoomScaleNormal="106" workbookViewId="0">
      <selection activeCell="B65" sqref="B65"/>
    </sheetView>
  </sheetViews>
  <sheetFormatPr defaultRowHeight="12.75" x14ac:dyDescent="0.2"/>
  <cols>
    <col min="1" max="1" width="9.140625" style="11"/>
    <col min="2" max="2" width="31" style="17" customWidth="1"/>
    <col min="3" max="3" width="23.7109375" style="17" customWidth="1"/>
    <col min="4" max="4" width="11.140625" style="17" customWidth="1"/>
    <col min="5" max="5" width="15" style="34" customWidth="1"/>
    <col min="6" max="6" width="17.85546875" style="34" customWidth="1"/>
    <col min="7" max="7" width="13.85546875" style="17" customWidth="1"/>
    <col min="8" max="8" width="13.85546875" style="19" customWidth="1"/>
    <col min="9" max="9" width="10.85546875" style="17" customWidth="1"/>
    <col min="10" max="10" width="14.5703125" style="17" customWidth="1"/>
    <col min="11" max="11" width="0" style="17" hidden="1" customWidth="1"/>
    <col min="12" max="12" width="0.140625" style="11" customWidth="1"/>
    <col min="13" max="15" width="9.140625" style="11" hidden="1" customWidth="1"/>
    <col min="16" max="16384" width="9.140625" style="11"/>
  </cols>
  <sheetData>
    <row r="1" spans="1:15" ht="12.75" customHeight="1" x14ac:dyDescent="0.2">
      <c r="A1" s="37" t="s">
        <v>139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6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6" customFormat="1" ht="12.75" customHeight="1" x14ac:dyDescent="0.25">
      <c r="A3" s="21" t="s">
        <v>98</v>
      </c>
      <c r="B3" s="15" t="s">
        <v>0</v>
      </c>
      <c r="C3" s="15" t="s">
        <v>8</v>
      </c>
      <c r="D3" s="15" t="s">
        <v>1</v>
      </c>
      <c r="E3" s="31" t="s">
        <v>2</v>
      </c>
      <c r="F3" s="31" t="s">
        <v>3</v>
      </c>
      <c r="G3" s="15" t="s">
        <v>4</v>
      </c>
      <c r="H3" s="18" t="s">
        <v>17</v>
      </c>
      <c r="I3" s="15" t="s">
        <v>5</v>
      </c>
      <c r="J3" s="15" t="s">
        <v>6</v>
      </c>
      <c r="K3" s="15" t="s">
        <v>7</v>
      </c>
    </row>
    <row r="4" spans="1:15" s="10" customFormat="1" ht="12.75" customHeight="1" x14ac:dyDescent="0.25">
      <c r="A4" s="2">
        <v>1</v>
      </c>
      <c r="B4" s="6" t="s">
        <v>119</v>
      </c>
      <c r="C4" s="6" t="s">
        <v>51</v>
      </c>
      <c r="D4" s="2" t="s">
        <v>52</v>
      </c>
      <c r="E4" s="24">
        <v>136539.46</v>
      </c>
      <c r="F4" s="24">
        <v>115658.54</v>
      </c>
      <c r="G4" s="2" t="s">
        <v>10</v>
      </c>
      <c r="H4" s="3"/>
      <c r="I4" s="2">
        <v>6</v>
      </c>
      <c r="J4" s="5"/>
      <c r="K4" s="2" t="s">
        <v>11</v>
      </c>
    </row>
    <row r="5" spans="1:15" s="10" customFormat="1" ht="12.75" customHeight="1" x14ac:dyDescent="0.25">
      <c r="A5" s="2">
        <f>A4+1</f>
        <v>2</v>
      </c>
      <c r="B5" s="6" t="s">
        <v>120</v>
      </c>
      <c r="C5" s="6" t="s">
        <v>49</v>
      </c>
      <c r="D5" s="2" t="s">
        <v>50</v>
      </c>
      <c r="E5" s="24">
        <v>1155750</v>
      </c>
      <c r="F5" s="24">
        <v>926623.34</v>
      </c>
      <c r="G5" s="5" t="s">
        <v>101</v>
      </c>
      <c r="H5" s="3">
        <v>926623.34</v>
      </c>
      <c r="I5" s="5">
        <v>1</v>
      </c>
      <c r="J5" s="5"/>
      <c r="K5" s="5" t="s">
        <v>10</v>
      </c>
    </row>
    <row r="6" spans="1:15" s="10" customFormat="1" ht="12.75" customHeight="1" x14ac:dyDescent="0.25">
      <c r="A6" s="2">
        <f t="shared" ref="A6:A13" si="0">A5+1</f>
        <v>3</v>
      </c>
      <c r="B6" s="6" t="s">
        <v>121</v>
      </c>
      <c r="C6" s="6" t="s">
        <v>47</v>
      </c>
      <c r="D6" s="2" t="s">
        <v>48</v>
      </c>
      <c r="E6" s="24">
        <v>1620320</v>
      </c>
      <c r="F6" s="24">
        <v>1106195.6100000001</v>
      </c>
      <c r="G6" s="5" t="s">
        <v>90</v>
      </c>
      <c r="H6" s="3">
        <v>1106195.6100000001</v>
      </c>
      <c r="I6" s="5">
        <v>1</v>
      </c>
      <c r="J6" s="5"/>
      <c r="K6" s="5" t="s">
        <v>10</v>
      </c>
    </row>
    <row r="7" spans="1:15" s="10" customFormat="1" ht="12.75" customHeight="1" x14ac:dyDescent="0.25">
      <c r="A7" s="2">
        <f t="shared" si="0"/>
        <v>4</v>
      </c>
      <c r="B7" s="6" t="s">
        <v>46</v>
      </c>
      <c r="C7" s="6" t="s">
        <v>44</v>
      </c>
      <c r="D7" s="2" t="s">
        <v>45</v>
      </c>
      <c r="E7" s="24">
        <v>1100000</v>
      </c>
      <c r="F7" s="24">
        <v>1210000</v>
      </c>
      <c r="G7" s="5" t="s">
        <v>67</v>
      </c>
      <c r="H7" s="3">
        <v>1210000</v>
      </c>
      <c r="I7" s="5">
        <v>8</v>
      </c>
      <c r="J7" s="5"/>
      <c r="K7" s="5" t="s">
        <v>11</v>
      </c>
    </row>
    <row r="8" spans="1:15" s="10" customFormat="1" ht="12.75" customHeight="1" x14ac:dyDescent="0.25">
      <c r="A8" s="2">
        <f t="shared" si="0"/>
        <v>5</v>
      </c>
      <c r="B8" s="6" t="s">
        <v>43</v>
      </c>
      <c r="C8" s="6" t="s">
        <v>42</v>
      </c>
      <c r="D8" s="2" t="s">
        <v>41</v>
      </c>
      <c r="E8" s="24">
        <v>1278000</v>
      </c>
      <c r="F8" s="24">
        <v>1278000</v>
      </c>
      <c r="G8" s="5" t="s">
        <v>10</v>
      </c>
      <c r="H8" s="3"/>
      <c r="I8" s="5">
        <v>1</v>
      </c>
      <c r="J8" s="5"/>
      <c r="K8" s="5" t="s">
        <v>10</v>
      </c>
    </row>
    <row r="9" spans="1:15" s="10" customFormat="1" ht="12.75" customHeight="1" x14ac:dyDescent="0.25">
      <c r="A9" s="2">
        <f t="shared" si="0"/>
        <v>6</v>
      </c>
      <c r="B9" s="6" t="s">
        <v>122</v>
      </c>
      <c r="C9" s="6" t="s">
        <v>40</v>
      </c>
      <c r="D9" s="4">
        <v>43549</v>
      </c>
      <c r="E9" s="24">
        <v>713358.47</v>
      </c>
      <c r="F9" s="24">
        <v>709791.68</v>
      </c>
      <c r="G9" s="5" t="s">
        <v>10</v>
      </c>
      <c r="H9" s="3"/>
      <c r="I9" s="5">
        <v>7</v>
      </c>
      <c r="J9" s="5"/>
      <c r="K9" s="5" t="s">
        <v>11</v>
      </c>
    </row>
    <row r="10" spans="1:15" s="10" customFormat="1" ht="12.75" customHeight="1" x14ac:dyDescent="0.25">
      <c r="A10" s="2">
        <f t="shared" si="0"/>
        <v>7</v>
      </c>
      <c r="B10" s="2" t="s">
        <v>58</v>
      </c>
      <c r="C10" s="5" t="s">
        <v>68</v>
      </c>
      <c r="D10" s="8">
        <v>43556</v>
      </c>
      <c r="E10" s="32">
        <v>391932</v>
      </c>
      <c r="F10" s="32">
        <v>391932</v>
      </c>
      <c r="G10" s="2" t="s">
        <v>10</v>
      </c>
      <c r="H10" s="3"/>
      <c r="I10" s="2">
        <v>1</v>
      </c>
      <c r="J10" s="2"/>
      <c r="K10" s="2" t="s">
        <v>10</v>
      </c>
    </row>
    <row r="11" spans="1:15" s="10" customFormat="1" ht="12.75" customHeight="1" x14ac:dyDescent="0.25">
      <c r="A11" s="2">
        <f t="shared" si="0"/>
        <v>8</v>
      </c>
      <c r="B11" s="6" t="s">
        <v>38</v>
      </c>
      <c r="C11" s="6" t="s">
        <v>39</v>
      </c>
      <c r="D11" s="4">
        <v>43556</v>
      </c>
      <c r="E11" s="33">
        <v>324986.67</v>
      </c>
      <c r="F11" s="24">
        <v>247739</v>
      </c>
      <c r="G11" s="5" t="s">
        <v>10</v>
      </c>
      <c r="H11" s="3"/>
      <c r="I11" s="5">
        <v>7</v>
      </c>
      <c r="J11" s="5"/>
      <c r="K11" s="5" t="s">
        <v>11</v>
      </c>
    </row>
    <row r="12" spans="1:15" s="10" customFormat="1" ht="12.75" customHeight="1" x14ac:dyDescent="0.25">
      <c r="A12" s="2">
        <f t="shared" si="0"/>
        <v>9</v>
      </c>
      <c r="B12" s="6" t="s">
        <v>123</v>
      </c>
      <c r="C12" s="6" t="s">
        <v>37</v>
      </c>
      <c r="D12" s="4">
        <v>43556</v>
      </c>
      <c r="E12" s="33">
        <v>183882.13</v>
      </c>
      <c r="F12" s="24">
        <v>84368.59</v>
      </c>
      <c r="G12" s="5" t="s">
        <v>10</v>
      </c>
      <c r="H12" s="3"/>
      <c r="I12" s="5">
        <v>11</v>
      </c>
      <c r="J12" s="5"/>
      <c r="K12" s="5" t="s">
        <v>11</v>
      </c>
    </row>
    <row r="13" spans="1:15" s="10" customFormat="1" ht="12.75" customHeight="1" x14ac:dyDescent="0.25">
      <c r="A13" s="2">
        <f t="shared" si="0"/>
        <v>10</v>
      </c>
      <c r="B13" s="6" t="s">
        <v>124</v>
      </c>
      <c r="C13" s="6" t="s">
        <v>35</v>
      </c>
      <c r="D13" s="2" t="s">
        <v>36</v>
      </c>
      <c r="E13" s="24">
        <v>688425</v>
      </c>
      <c r="F13" s="24">
        <v>622952.68000000005</v>
      </c>
      <c r="G13" s="2" t="s">
        <v>108</v>
      </c>
      <c r="H13" s="3">
        <v>622952.68000000005</v>
      </c>
      <c r="I13" s="5">
        <v>1</v>
      </c>
      <c r="J13" s="5"/>
      <c r="K13" s="5" t="s">
        <v>10</v>
      </c>
    </row>
    <row r="14" spans="1:15" s="10" customFormat="1" ht="12.75" customHeight="1" x14ac:dyDescent="0.25">
      <c r="A14" s="2">
        <f t="shared" ref="A14:A51" si="1">A13+1</f>
        <v>11</v>
      </c>
      <c r="B14" s="6" t="s">
        <v>125</v>
      </c>
      <c r="C14" s="6" t="s">
        <v>34</v>
      </c>
      <c r="D14" s="4">
        <v>43565</v>
      </c>
      <c r="E14" s="24">
        <v>1620320</v>
      </c>
      <c r="F14" s="24">
        <v>1487908.88</v>
      </c>
      <c r="G14" s="5" t="s">
        <v>89</v>
      </c>
      <c r="H14" s="3">
        <v>1487908.88</v>
      </c>
      <c r="I14" s="5">
        <v>1</v>
      </c>
      <c r="J14" s="5"/>
      <c r="K14" s="5" t="s">
        <v>10</v>
      </c>
    </row>
    <row r="15" spans="1:15" s="10" customFormat="1" ht="12.75" customHeight="1" x14ac:dyDescent="0.25">
      <c r="A15" s="2">
        <f t="shared" si="1"/>
        <v>12</v>
      </c>
      <c r="B15" s="6" t="s">
        <v>126</v>
      </c>
      <c r="C15" s="6" t="s">
        <v>33</v>
      </c>
      <c r="D15" s="4">
        <v>43570</v>
      </c>
      <c r="E15" s="24">
        <v>203035</v>
      </c>
      <c r="F15" s="24">
        <v>97456</v>
      </c>
      <c r="G15" s="5" t="s">
        <v>10</v>
      </c>
      <c r="H15" s="3"/>
      <c r="I15" s="5">
        <v>3</v>
      </c>
      <c r="J15" s="5"/>
      <c r="K15" s="5" t="s">
        <v>11</v>
      </c>
    </row>
    <row r="16" spans="1:15" s="10" customFormat="1" ht="12.75" customHeight="1" x14ac:dyDescent="0.25">
      <c r="A16" s="2">
        <f t="shared" si="1"/>
        <v>13</v>
      </c>
      <c r="B16" s="6" t="s">
        <v>126</v>
      </c>
      <c r="C16" s="6" t="s">
        <v>31</v>
      </c>
      <c r="D16" s="2" t="s">
        <v>32</v>
      </c>
      <c r="E16" s="24">
        <v>48280</v>
      </c>
      <c r="F16" s="24">
        <v>29932</v>
      </c>
      <c r="G16" s="5" t="s">
        <v>10</v>
      </c>
      <c r="H16" s="3"/>
      <c r="I16" s="5">
        <v>3</v>
      </c>
      <c r="J16" s="5"/>
      <c r="K16" s="5" t="s">
        <v>11</v>
      </c>
    </row>
    <row r="17" spans="1:11" s="10" customFormat="1" ht="25.5" x14ac:dyDescent="0.25">
      <c r="A17" s="2">
        <f t="shared" si="1"/>
        <v>14</v>
      </c>
      <c r="B17" s="6" t="s">
        <v>127</v>
      </c>
      <c r="C17" s="6" t="s">
        <v>29</v>
      </c>
      <c r="D17" s="2" t="s">
        <v>30</v>
      </c>
      <c r="E17" s="24">
        <v>229935</v>
      </c>
      <c r="F17" s="24">
        <v>114500</v>
      </c>
      <c r="G17" s="5" t="s">
        <v>10</v>
      </c>
      <c r="H17" s="3"/>
      <c r="I17" s="5">
        <v>4</v>
      </c>
      <c r="J17" s="5"/>
      <c r="K17" s="5" t="s">
        <v>11</v>
      </c>
    </row>
    <row r="18" spans="1:11" s="10" customFormat="1" ht="25.5" x14ac:dyDescent="0.25">
      <c r="A18" s="2">
        <f t="shared" si="1"/>
        <v>15</v>
      </c>
      <c r="B18" s="6" t="s">
        <v>128</v>
      </c>
      <c r="C18" s="6" t="s">
        <v>28</v>
      </c>
      <c r="D18" s="2" t="s">
        <v>27</v>
      </c>
      <c r="E18" s="24">
        <v>21194</v>
      </c>
      <c r="F18" s="24">
        <v>19394</v>
      </c>
      <c r="G18" s="5" t="s">
        <v>10</v>
      </c>
      <c r="H18" s="3"/>
      <c r="I18" s="5">
        <v>3</v>
      </c>
      <c r="J18" s="5"/>
      <c r="K18" s="5" t="s">
        <v>11</v>
      </c>
    </row>
    <row r="19" spans="1:11" s="10" customFormat="1" ht="51" x14ac:dyDescent="0.25">
      <c r="A19" s="2">
        <f t="shared" si="1"/>
        <v>16</v>
      </c>
      <c r="B19" s="6" t="s">
        <v>129</v>
      </c>
      <c r="C19" s="6" t="s">
        <v>26</v>
      </c>
      <c r="D19" s="2" t="s">
        <v>27</v>
      </c>
      <c r="E19" s="24">
        <v>183815.97</v>
      </c>
      <c r="F19" s="24">
        <v>169245.88</v>
      </c>
      <c r="G19" s="5" t="s">
        <v>10</v>
      </c>
      <c r="H19" s="3"/>
      <c r="I19" s="5">
        <v>2</v>
      </c>
      <c r="J19" s="5"/>
      <c r="K19" s="5" t="s">
        <v>11</v>
      </c>
    </row>
    <row r="20" spans="1:11" s="10" customFormat="1" ht="25.5" x14ac:dyDescent="0.25">
      <c r="A20" s="2">
        <f t="shared" si="1"/>
        <v>17</v>
      </c>
      <c r="B20" s="6" t="s">
        <v>21</v>
      </c>
      <c r="C20" s="6" t="s">
        <v>22</v>
      </c>
      <c r="D20" s="2" t="s">
        <v>23</v>
      </c>
      <c r="E20" s="33">
        <v>666317.44999999995</v>
      </c>
      <c r="F20" s="24">
        <v>596350.51</v>
      </c>
      <c r="G20" s="2" t="s">
        <v>10</v>
      </c>
      <c r="H20" s="3"/>
      <c r="I20" s="5">
        <v>3</v>
      </c>
      <c r="J20" s="5"/>
      <c r="K20" s="5" t="s">
        <v>11</v>
      </c>
    </row>
    <row r="21" spans="1:11" s="10" customFormat="1" ht="63.75" x14ac:dyDescent="0.25">
      <c r="A21" s="2">
        <f t="shared" si="1"/>
        <v>18</v>
      </c>
      <c r="B21" s="5" t="s">
        <v>18</v>
      </c>
      <c r="C21" s="5" t="s">
        <v>19</v>
      </c>
      <c r="D21" s="2" t="s">
        <v>20</v>
      </c>
      <c r="E21" s="33">
        <v>106400</v>
      </c>
      <c r="F21" s="33">
        <v>59584</v>
      </c>
      <c r="G21" s="2" t="s">
        <v>10</v>
      </c>
      <c r="H21" s="3"/>
      <c r="I21" s="5">
        <v>11</v>
      </c>
      <c r="J21" s="5" t="s">
        <v>66</v>
      </c>
      <c r="K21" s="5" t="s">
        <v>11</v>
      </c>
    </row>
    <row r="22" spans="1:11" s="9" customFormat="1" ht="25.5" x14ac:dyDescent="0.25">
      <c r="A22" s="2">
        <f t="shared" si="1"/>
        <v>19</v>
      </c>
      <c r="B22" s="6" t="s">
        <v>14</v>
      </c>
      <c r="C22" s="6" t="s">
        <v>15</v>
      </c>
      <c r="D22" s="8">
        <v>43608</v>
      </c>
      <c r="E22" s="33">
        <v>600000</v>
      </c>
      <c r="F22" s="33">
        <v>660000</v>
      </c>
      <c r="G22" s="5" t="s">
        <v>16</v>
      </c>
      <c r="H22" s="7">
        <v>660000</v>
      </c>
      <c r="I22" s="5">
        <v>3</v>
      </c>
      <c r="J22" s="5"/>
      <c r="K22" s="5" t="s">
        <v>11</v>
      </c>
    </row>
    <row r="23" spans="1:11" s="9" customFormat="1" ht="25.5" x14ac:dyDescent="0.25">
      <c r="A23" s="2">
        <f t="shared" si="1"/>
        <v>20</v>
      </c>
      <c r="B23" s="5" t="s">
        <v>13</v>
      </c>
      <c r="C23" s="6" t="s">
        <v>12</v>
      </c>
      <c r="D23" s="8">
        <v>43619</v>
      </c>
      <c r="E23" s="35">
        <v>239248.8</v>
      </c>
      <c r="F23" s="33">
        <v>232691.38</v>
      </c>
      <c r="G23" s="5" t="s">
        <v>106</v>
      </c>
      <c r="H23" s="7">
        <v>232691.38</v>
      </c>
      <c r="I23" s="5">
        <v>1</v>
      </c>
      <c r="J23" s="5"/>
      <c r="K23" s="5" t="s">
        <v>10</v>
      </c>
    </row>
    <row r="24" spans="1:11" s="9" customFormat="1" ht="25.5" x14ac:dyDescent="0.25">
      <c r="A24" s="2">
        <f t="shared" si="1"/>
        <v>21</v>
      </c>
      <c r="B24" s="5" t="s">
        <v>43</v>
      </c>
      <c r="C24" s="6" t="s">
        <v>9</v>
      </c>
      <c r="D24" s="8">
        <v>43634</v>
      </c>
      <c r="E24" s="33">
        <v>953000</v>
      </c>
      <c r="F24" s="33">
        <v>953000</v>
      </c>
      <c r="G24" s="5" t="s">
        <v>10</v>
      </c>
      <c r="H24" s="7"/>
      <c r="I24" s="5">
        <v>1</v>
      </c>
      <c r="J24" s="5"/>
      <c r="K24" s="5" t="s">
        <v>11</v>
      </c>
    </row>
    <row r="25" spans="1:11" ht="25.5" x14ac:dyDescent="0.2">
      <c r="A25" s="2">
        <f t="shared" si="1"/>
        <v>22</v>
      </c>
      <c r="B25" s="2" t="s">
        <v>63</v>
      </c>
      <c r="C25" s="2" t="s">
        <v>64</v>
      </c>
      <c r="D25" s="4">
        <v>43637</v>
      </c>
      <c r="E25" s="32">
        <v>281746.48</v>
      </c>
      <c r="F25" s="32">
        <v>209107.27</v>
      </c>
      <c r="G25" s="2" t="s">
        <v>10</v>
      </c>
      <c r="H25" s="3"/>
      <c r="I25" s="2">
        <v>5</v>
      </c>
      <c r="J25" s="2"/>
      <c r="K25" s="2" t="s">
        <v>10</v>
      </c>
    </row>
    <row r="26" spans="1:11" s="10" customFormat="1" ht="38.25" x14ac:dyDescent="0.25">
      <c r="A26" s="2">
        <f t="shared" si="1"/>
        <v>23</v>
      </c>
      <c r="B26" s="2" t="s">
        <v>130</v>
      </c>
      <c r="C26" s="2" t="s">
        <v>69</v>
      </c>
      <c r="D26" s="4">
        <v>43641</v>
      </c>
      <c r="E26" s="32">
        <v>620538</v>
      </c>
      <c r="F26" s="32">
        <v>397144.32000000001</v>
      </c>
      <c r="G26" s="2" t="s">
        <v>10</v>
      </c>
      <c r="H26" s="3"/>
      <c r="I26" s="2">
        <v>5</v>
      </c>
      <c r="J26" s="2"/>
      <c r="K26" s="2" t="s">
        <v>10</v>
      </c>
    </row>
    <row r="27" spans="1:11" s="10" customFormat="1" ht="25.5" x14ac:dyDescent="0.25">
      <c r="A27" s="2">
        <f t="shared" si="1"/>
        <v>24</v>
      </c>
      <c r="B27" s="2" t="s">
        <v>60</v>
      </c>
      <c r="C27" s="2" t="s">
        <v>61</v>
      </c>
      <c r="D27" s="4">
        <v>43647</v>
      </c>
      <c r="E27" s="32">
        <v>1155750</v>
      </c>
      <c r="F27" s="32">
        <v>1004884.36</v>
      </c>
      <c r="G27" s="2" t="s">
        <v>109</v>
      </c>
      <c r="H27" s="3">
        <v>1004884.36</v>
      </c>
      <c r="I27" s="2">
        <v>2</v>
      </c>
      <c r="J27" s="2"/>
      <c r="K27" s="2" t="s">
        <v>62</v>
      </c>
    </row>
    <row r="28" spans="1:11" ht="38.25" x14ac:dyDescent="0.2">
      <c r="A28" s="2">
        <f t="shared" si="1"/>
        <v>25</v>
      </c>
      <c r="B28" s="2" t="s">
        <v>65</v>
      </c>
      <c r="C28" s="2" t="s">
        <v>70</v>
      </c>
      <c r="D28" s="4">
        <v>43654</v>
      </c>
      <c r="E28" s="32">
        <v>218657.4</v>
      </c>
      <c r="F28" s="32">
        <v>218657.4</v>
      </c>
      <c r="G28" s="2" t="s">
        <v>10</v>
      </c>
      <c r="H28" s="3"/>
      <c r="I28" s="2">
        <v>1</v>
      </c>
      <c r="J28" s="2"/>
      <c r="K28" s="2" t="s">
        <v>10</v>
      </c>
    </row>
    <row r="29" spans="1:11" ht="38.25" x14ac:dyDescent="0.2">
      <c r="A29" s="2">
        <f t="shared" si="1"/>
        <v>26</v>
      </c>
      <c r="B29" s="2" t="s">
        <v>91</v>
      </c>
      <c r="C29" s="2"/>
      <c r="D29" s="2"/>
      <c r="E29" s="32">
        <v>1620320</v>
      </c>
      <c r="F29" s="32"/>
      <c r="G29" s="2"/>
      <c r="H29" s="3"/>
      <c r="I29" s="2">
        <v>0</v>
      </c>
      <c r="J29" s="2" t="s">
        <v>71</v>
      </c>
      <c r="K29" s="2"/>
    </row>
    <row r="30" spans="1:11" ht="38.25" x14ac:dyDescent="0.2">
      <c r="A30" s="2">
        <f t="shared" si="1"/>
        <v>27</v>
      </c>
      <c r="B30" s="2" t="s">
        <v>91</v>
      </c>
      <c r="C30" s="2" t="s">
        <v>76</v>
      </c>
      <c r="D30" s="4">
        <v>43654</v>
      </c>
      <c r="E30" s="32">
        <v>1620320</v>
      </c>
      <c r="F30" s="32">
        <v>1472073.72</v>
      </c>
      <c r="G30" s="2" t="s">
        <v>102</v>
      </c>
      <c r="H30" s="3">
        <v>1472073.72</v>
      </c>
      <c r="I30" s="2">
        <v>1</v>
      </c>
      <c r="J30" s="2"/>
      <c r="K30" s="2" t="s">
        <v>10</v>
      </c>
    </row>
    <row r="31" spans="1:11" ht="25.5" x14ac:dyDescent="0.2">
      <c r="A31" s="2">
        <f t="shared" si="1"/>
        <v>28</v>
      </c>
      <c r="B31" s="2" t="s">
        <v>72</v>
      </c>
      <c r="C31" s="2" t="s">
        <v>75</v>
      </c>
      <c r="D31" s="4">
        <v>43663</v>
      </c>
      <c r="E31" s="32">
        <v>129593.4</v>
      </c>
      <c r="F31" s="32">
        <v>102378.66</v>
      </c>
      <c r="G31" s="2" t="s">
        <v>10</v>
      </c>
      <c r="H31" s="3"/>
      <c r="I31" s="2">
        <v>3</v>
      </c>
      <c r="J31" s="2"/>
      <c r="K31" s="20"/>
    </row>
    <row r="32" spans="1:11" ht="25.5" x14ac:dyDescent="0.2">
      <c r="A32" s="2">
        <f t="shared" si="1"/>
        <v>29</v>
      </c>
      <c r="B32" s="2" t="s">
        <v>73</v>
      </c>
      <c r="C32" s="2" t="s">
        <v>74</v>
      </c>
      <c r="D32" s="4">
        <v>43669</v>
      </c>
      <c r="E32" s="32">
        <v>71302</v>
      </c>
      <c r="F32" s="32">
        <v>65240.62</v>
      </c>
      <c r="G32" s="2" t="s">
        <v>10</v>
      </c>
      <c r="H32" s="3"/>
      <c r="I32" s="2">
        <v>4</v>
      </c>
      <c r="J32" s="2"/>
      <c r="K32" s="20"/>
    </row>
    <row r="33" spans="1:11" ht="38.25" x14ac:dyDescent="0.2">
      <c r="A33" s="2">
        <f t="shared" si="1"/>
        <v>30</v>
      </c>
      <c r="B33" s="2" t="s">
        <v>77</v>
      </c>
      <c r="C33" s="2" t="s">
        <v>78</v>
      </c>
      <c r="D33" s="4">
        <v>43703</v>
      </c>
      <c r="E33" s="32">
        <v>380000</v>
      </c>
      <c r="F33" s="32">
        <v>152000</v>
      </c>
      <c r="G33" s="2" t="s">
        <v>10</v>
      </c>
      <c r="H33" s="3"/>
      <c r="I33" s="2">
        <v>3</v>
      </c>
      <c r="J33" s="2"/>
      <c r="K33" s="20"/>
    </row>
    <row r="34" spans="1:11" ht="25.5" x14ac:dyDescent="0.2">
      <c r="A34" s="2">
        <f t="shared" si="1"/>
        <v>31</v>
      </c>
      <c r="B34" s="2" t="s">
        <v>79</v>
      </c>
      <c r="C34" s="2" t="s">
        <v>80</v>
      </c>
      <c r="D34" s="4">
        <v>43703</v>
      </c>
      <c r="E34" s="32">
        <v>25652.66</v>
      </c>
      <c r="F34" s="32">
        <v>19871.740000000002</v>
      </c>
      <c r="G34" s="2" t="s">
        <v>10</v>
      </c>
      <c r="H34" s="3"/>
      <c r="I34" s="2">
        <v>2</v>
      </c>
      <c r="J34" s="2"/>
      <c r="K34" s="20"/>
    </row>
    <row r="35" spans="1:11" ht="51" x14ac:dyDescent="0.2">
      <c r="A35" s="2">
        <f t="shared" si="1"/>
        <v>32</v>
      </c>
      <c r="B35" s="2" t="s">
        <v>81</v>
      </c>
      <c r="C35" s="2" t="s">
        <v>82</v>
      </c>
      <c r="D35" s="4">
        <v>43713</v>
      </c>
      <c r="E35" s="32">
        <v>39079.18</v>
      </c>
      <c r="F35" s="32">
        <v>26182.66</v>
      </c>
      <c r="G35" s="2" t="s">
        <v>10</v>
      </c>
      <c r="H35" s="3"/>
      <c r="I35" s="2">
        <v>2</v>
      </c>
      <c r="J35" s="2"/>
      <c r="K35" s="20"/>
    </row>
    <row r="36" spans="1:11" ht="51" x14ac:dyDescent="0.2">
      <c r="A36" s="2">
        <f t="shared" si="1"/>
        <v>33</v>
      </c>
      <c r="B36" s="2" t="s">
        <v>81</v>
      </c>
      <c r="C36" s="2" t="s">
        <v>83</v>
      </c>
      <c r="D36" s="4">
        <v>43712</v>
      </c>
      <c r="E36" s="32">
        <v>80280</v>
      </c>
      <c r="F36" s="32">
        <v>44522.9</v>
      </c>
      <c r="G36" s="2" t="s">
        <v>10</v>
      </c>
      <c r="H36" s="3"/>
      <c r="I36" s="2">
        <v>3</v>
      </c>
      <c r="J36" s="2"/>
      <c r="K36" s="20"/>
    </row>
    <row r="37" spans="1:11" ht="38.25" x14ac:dyDescent="0.2">
      <c r="A37" s="2">
        <f t="shared" si="1"/>
        <v>34</v>
      </c>
      <c r="B37" s="2" t="s">
        <v>84</v>
      </c>
      <c r="C37" s="2" t="s">
        <v>85</v>
      </c>
      <c r="D37" s="4">
        <v>43731</v>
      </c>
      <c r="E37" s="32">
        <v>62933.440000000002</v>
      </c>
      <c r="F37" s="32">
        <v>62933.440000000002</v>
      </c>
      <c r="G37" s="2" t="s">
        <v>10</v>
      </c>
      <c r="H37" s="3"/>
      <c r="I37" s="2">
        <v>1</v>
      </c>
      <c r="J37" s="2"/>
      <c r="K37" s="20"/>
    </row>
    <row r="38" spans="1:11" ht="25.5" x14ac:dyDescent="0.2">
      <c r="A38" s="2">
        <f t="shared" si="1"/>
        <v>35</v>
      </c>
      <c r="B38" s="2" t="s">
        <v>86</v>
      </c>
      <c r="C38" s="2"/>
      <c r="D38" s="2"/>
      <c r="E38" s="32">
        <v>50704.3</v>
      </c>
      <c r="F38" s="32"/>
      <c r="G38" s="2"/>
      <c r="I38" s="2"/>
      <c r="J38" s="3" t="s">
        <v>87</v>
      </c>
      <c r="K38" s="20"/>
    </row>
    <row r="39" spans="1:11" ht="38.25" x14ac:dyDescent="0.2">
      <c r="A39" s="2">
        <f t="shared" si="1"/>
        <v>36</v>
      </c>
      <c r="B39" s="2" t="s">
        <v>88</v>
      </c>
      <c r="C39" s="2" t="s">
        <v>92</v>
      </c>
      <c r="D39" s="4">
        <v>43738</v>
      </c>
      <c r="E39" s="32">
        <v>1588295.18</v>
      </c>
      <c r="F39" s="32">
        <v>1588295.18</v>
      </c>
      <c r="G39" s="2" t="s">
        <v>10</v>
      </c>
      <c r="H39" s="3"/>
      <c r="I39" s="2">
        <v>1</v>
      </c>
      <c r="J39" s="2"/>
      <c r="K39" s="22" t="s">
        <v>10</v>
      </c>
    </row>
    <row r="40" spans="1:11" ht="25.5" x14ac:dyDescent="0.2">
      <c r="A40" s="2">
        <f t="shared" si="1"/>
        <v>37</v>
      </c>
      <c r="B40" s="2" t="s">
        <v>86</v>
      </c>
      <c r="C40" s="2" t="s">
        <v>99</v>
      </c>
      <c r="D40" s="4">
        <v>43741</v>
      </c>
      <c r="E40" s="32">
        <v>225060.96</v>
      </c>
      <c r="F40" s="32">
        <v>225060.96</v>
      </c>
      <c r="G40" s="2" t="s">
        <v>10</v>
      </c>
      <c r="H40" s="3"/>
      <c r="I40" s="2">
        <v>1</v>
      </c>
      <c r="J40" s="2"/>
      <c r="K40" s="22" t="s">
        <v>10</v>
      </c>
    </row>
    <row r="41" spans="1:11" ht="25.5" x14ac:dyDescent="0.2">
      <c r="A41" s="2">
        <f t="shared" si="1"/>
        <v>38</v>
      </c>
      <c r="B41" s="2" t="s">
        <v>86</v>
      </c>
      <c r="C41" s="2" t="s">
        <v>100</v>
      </c>
      <c r="D41" s="4">
        <v>43741</v>
      </c>
      <c r="E41" s="32">
        <v>50704.3</v>
      </c>
      <c r="F41" s="32">
        <v>50704.3</v>
      </c>
      <c r="G41" s="2" t="s">
        <v>10</v>
      </c>
      <c r="H41" s="3"/>
      <c r="I41" s="2">
        <v>1</v>
      </c>
      <c r="J41" s="2"/>
      <c r="K41" s="22" t="s">
        <v>10</v>
      </c>
    </row>
    <row r="42" spans="1:11" ht="25.5" x14ac:dyDescent="0.2">
      <c r="A42" s="2">
        <f t="shared" si="1"/>
        <v>39</v>
      </c>
      <c r="B42" s="2" t="s">
        <v>38</v>
      </c>
      <c r="C42" s="1" t="s">
        <v>110</v>
      </c>
      <c r="D42" s="4">
        <v>43745</v>
      </c>
      <c r="E42" s="32">
        <v>141886.67000000001</v>
      </c>
      <c r="F42" s="32">
        <v>112090</v>
      </c>
      <c r="G42" s="2" t="s">
        <v>10</v>
      </c>
      <c r="H42" s="3"/>
      <c r="I42" s="2">
        <v>8</v>
      </c>
      <c r="J42" s="2"/>
      <c r="K42" s="20"/>
    </row>
    <row r="43" spans="1:11" ht="38.25" x14ac:dyDescent="0.2">
      <c r="A43" s="2">
        <f t="shared" si="1"/>
        <v>40</v>
      </c>
      <c r="B43" s="2" t="s">
        <v>77</v>
      </c>
      <c r="C43" s="1" t="s">
        <v>111</v>
      </c>
      <c r="D43" s="4">
        <v>43746</v>
      </c>
      <c r="E43" s="32">
        <v>228000</v>
      </c>
      <c r="F43" s="32">
        <v>250800</v>
      </c>
      <c r="G43" s="3" t="s">
        <v>107</v>
      </c>
      <c r="H43" s="19">
        <v>250800</v>
      </c>
      <c r="I43" s="2">
        <v>6</v>
      </c>
      <c r="J43" s="2"/>
      <c r="K43" s="20"/>
    </row>
    <row r="44" spans="1:11" ht="25.5" x14ac:dyDescent="0.2">
      <c r="A44" s="2">
        <f t="shared" si="1"/>
        <v>41</v>
      </c>
      <c r="B44" s="2" t="s">
        <v>93</v>
      </c>
      <c r="C44" s="1" t="s">
        <v>113</v>
      </c>
      <c r="D44" s="2" t="s">
        <v>112</v>
      </c>
      <c r="E44" s="32">
        <v>30000</v>
      </c>
      <c r="F44" s="32">
        <v>30000</v>
      </c>
      <c r="G44" s="2" t="s">
        <v>10</v>
      </c>
      <c r="H44" s="3"/>
      <c r="I44" s="2">
        <v>1</v>
      </c>
      <c r="J44" s="2"/>
      <c r="K44" s="20"/>
    </row>
    <row r="45" spans="1:11" ht="25.5" x14ac:dyDescent="0.2">
      <c r="A45" s="2">
        <f t="shared" si="1"/>
        <v>42</v>
      </c>
      <c r="B45" s="2" t="s">
        <v>94</v>
      </c>
      <c r="C45" s="23"/>
      <c r="D45" s="2"/>
      <c r="E45" s="32">
        <v>35687.26</v>
      </c>
      <c r="F45" s="32"/>
      <c r="G45" s="2"/>
      <c r="H45" s="3"/>
      <c r="I45" s="2">
        <v>0</v>
      </c>
      <c r="J45" s="2" t="s">
        <v>71</v>
      </c>
      <c r="K45" s="20"/>
    </row>
    <row r="46" spans="1:11" ht="38.25" x14ac:dyDescent="0.2">
      <c r="A46" s="2">
        <f t="shared" si="1"/>
        <v>43</v>
      </c>
      <c r="B46" s="2" t="s">
        <v>95</v>
      </c>
      <c r="C46" s="23" t="s">
        <v>103</v>
      </c>
      <c r="D46" s="4">
        <v>43760</v>
      </c>
      <c r="E46" s="32">
        <v>22000</v>
      </c>
      <c r="F46" s="32">
        <v>21595</v>
      </c>
      <c r="G46" s="2" t="s">
        <v>10</v>
      </c>
      <c r="H46" s="3"/>
      <c r="I46" s="2">
        <v>4</v>
      </c>
      <c r="J46" s="2"/>
      <c r="K46" s="20"/>
    </row>
    <row r="47" spans="1:11" ht="25.5" x14ac:dyDescent="0.2">
      <c r="A47" s="2">
        <f t="shared" si="1"/>
        <v>44</v>
      </c>
      <c r="B47" s="2" t="s">
        <v>96</v>
      </c>
      <c r="C47" s="23" t="s">
        <v>104</v>
      </c>
      <c r="D47" s="4">
        <v>43760</v>
      </c>
      <c r="E47" s="32">
        <v>6000</v>
      </c>
      <c r="F47" s="32">
        <v>5875</v>
      </c>
      <c r="G47" s="2" t="s">
        <v>10</v>
      </c>
      <c r="H47" s="3"/>
      <c r="I47" s="2">
        <v>2</v>
      </c>
      <c r="J47" s="2"/>
      <c r="K47" s="20"/>
    </row>
    <row r="48" spans="1:11" ht="25.5" x14ac:dyDescent="0.2">
      <c r="A48" s="2">
        <f t="shared" si="1"/>
        <v>45</v>
      </c>
      <c r="B48" s="2" t="s">
        <v>97</v>
      </c>
      <c r="C48" s="23" t="s">
        <v>105</v>
      </c>
      <c r="D48" s="4">
        <v>43760</v>
      </c>
      <c r="E48" s="32">
        <v>28000</v>
      </c>
      <c r="F48" s="32">
        <v>16800</v>
      </c>
      <c r="G48" s="2" t="s">
        <v>10</v>
      </c>
      <c r="H48" s="3"/>
      <c r="I48" s="2">
        <v>2</v>
      </c>
      <c r="J48" s="2"/>
      <c r="K48" s="20"/>
    </row>
    <row r="49" spans="1:11" ht="25.5" x14ac:dyDescent="0.2">
      <c r="A49" s="2">
        <f>A48+1</f>
        <v>46</v>
      </c>
      <c r="B49" s="2" t="s">
        <v>94</v>
      </c>
      <c r="C49" s="1" t="s">
        <v>114</v>
      </c>
      <c r="D49" s="4">
        <v>43781</v>
      </c>
      <c r="E49" s="32">
        <v>35687.26</v>
      </c>
      <c r="F49" s="32">
        <v>35687.26</v>
      </c>
      <c r="G49" s="2" t="s">
        <v>10</v>
      </c>
      <c r="H49" s="3"/>
      <c r="I49" s="2">
        <v>1</v>
      </c>
      <c r="J49" s="2"/>
      <c r="K49" s="20"/>
    </row>
    <row r="50" spans="1:11" ht="51" x14ac:dyDescent="0.2">
      <c r="A50" s="2">
        <f t="shared" si="1"/>
        <v>47</v>
      </c>
      <c r="B50" s="1" t="s">
        <v>54</v>
      </c>
      <c r="C50" s="1" t="s">
        <v>53</v>
      </c>
      <c r="D50" s="12" t="s">
        <v>115</v>
      </c>
      <c r="E50" s="24">
        <v>360087.5</v>
      </c>
      <c r="F50" s="24">
        <v>287856.57</v>
      </c>
      <c r="G50" s="1" t="s">
        <v>116</v>
      </c>
      <c r="H50" s="24">
        <v>287856.57</v>
      </c>
      <c r="I50" s="2">
        <v>3</v>
      </c>
      <c r="J50" s="2"/>
      <c r="K50" s="2"/>
    </row>
    <row r="51" spans="1:11" ht="25.5" x14ac:dyDescent="0.2">
      <c r="A51" s="2">
        <f t="shared" si="1"/>
        <v>48</v>
      </c>
      <c r="B51" s="12" t="s">
        <v>59</v>
      </c>
      <c r="C51" s="1" t="s">
        <v>117</v>
      </c>
      <c r="D51" s="14">
        <v>43528</v>
      </c>
      <c r="E51" s="32">
        <v>210000</v>
      </c>
      <c r="F51" s="32">
        <v>176050</v>
      </c>
      <c r="G51" s="12" t="s">
        <v>10</v>
      </c>
      <c r="H51" s="3"/>
      <c r="I51" s="12">
        <v>1</v>
      </c>
      <c r="J51" s="2"/>
      <c r="K51" s="25"/>
    </row>
    <row r="52" spans="1:11" ht="25.5" x14ac:dyDescent="0.2">
      <c r="A52" s="12">
        <v>49</v>
      </c>
      <c r="B52" s="12" t="s">
        <v>57</v>
      </c>
      <c r="C52" s="1" t="s">
        <v>118</v>
      </c>
      <c r="D52" s="14">
        <v>43528</v>
      </c>
      <c r="E52" s="32">
        <v>184400</v>
      </c>
      <c r="F52" s="32">
        <v>184400</v>
      </c>
      <c r="G52" s="12" t="s">
        <v>10</v>
      </c>
      <c r="H52" s="3"/>
      <c r="I52" s="13">
        <v>1</v>
      </c>
      <c r="J52" s="2"/>
    </row>
    <row r="53" spans="1:11" ht="25.5" x14ac:dyDescent="0.2">
      <c r="A53" s="12">
        <v>50</v>
      </c>
      <c r="B53" s="1" t="s">
        <v>24</v>
      </c>
      <c r="C53" s="1" t="s">
        <v>25</v>
      </c>
      <c r="D53" s="14">
        <v>43585</v>
      </c>
      <c r="E53" s="24">
        <v>364960.3</v>
      </c>
      <c r="F53" s="24">
        <v>364960.3</v>
      </c>
      <c r="G53" s="12" t="s">
        <v>10</v>
      </c>
      <c r="H53" s="3"/>
      <c r="I53" s="13">
        <v>1</v>
      </c>
      <c r="J53" s="2"/>
    </row>
    <row r="54" spans="1:11" ht="38.25" x14ac:dyDescent="0.2">
      <c r="A54" s="12">
        <v>51</v>
      </c>
      <c r="B54" s="1" t="s">
        <v>131</v>
      </c>
      <c r="C54" s="1" t="s">
        <v>55</v>
      </c>
      <c r="D54" s="12" t="s">
        <v>56</v>
      </c>
      <c r="E54" s="24">
        <v>349500</v>
      </c>
      <c r="F54" s="24">
        <v>349500</v>
      </c>
      <c r="G54" s="12" t="s">
        <v>10</v>
      </c>
      <c r="H54" s="3"/>
      <c r="I54" s="12">
        <v>2</v>
      </c>
      <c r="J54" s="2"/>
    </row>
    <row r="55" spans="1:11" ht="30.75" customHeight="1" x14ac:dyDescent="0.2">
      <c r="A55" s="12">
        <v>52</v>
      </c>
      <c r="B55" s="2" t="s">
        <v>132</v>
      </c>
      <c r="C55" s="2"/>
      <c r="D55" s="2"/>
      <c r="E55" s="36"/>
      <c r="F55" s="29">
        <f>168800+21788.52+796714.23+181251.72+66900.62+14000+40000+129173.79+170000</f>
        <v>1588628.88</v>
      </c>
      <c r="G55" s="28"/>
      <c r="H55" s="26"/>
      <c r="I55" s="2"/>
      <c r="J55" s="2"/>
    </row>
    <row r="56" spans="1:11" ht="29.25" customHeight="1" x14ac:dyDescent="0.2">
      <c r="A56" s="12">
        <v>53</v>
      </c>
      <c r="B56" s="2" t="s">
        <v>133</v>
      </c>
      <c r="C56" s="2"/>
      <c r="D56" s="2"/>
      <c r="E56" s="36"/>
      <c r="F56" s="29">
        <v>1996339.61</v>
      </c>
      <c r="G56" s="28"/>
      <c r="H56" s="26"/>
      <c r="I56" s="2"/>
      <c r="J56" s="2"/>
    </row>
    <row r="57" spans="1:11" ht="27" customHeight="1" x14ac:dyDescent="0.2">
      <c r="A57" s="12">
        <v>54</v>
      </c>
      <c r="B57" s="2" t="s">
        <v>134</v>
      </c>
      <c r="C57" s="2"/>
      <c r="D57" s="2"/>
      <c r="E57" s="36"/>
      <c r="F57" s="29">
        <f>33153.57+28000+9984.12+83000+40511.1+12039.66</f>
        <v>206688.45</v>
      </c>
      <c r="G57" s="28"/>
      <c r="H57" s="26"/>
      <c r="I57" s="2"/>
      <c r="J57" s="2"/>
    </row>
    <row r="58" spans="1:11" ht="29.25" customHeight="1" x14ac:dyDescent="0.2">
      <c r="A58" s="12">
        <v>55</v>
      </c>
      <c r="B58" s="2" t="s">
        <v>135</v>
      </c>
      <c r="C58" s="2"/>
      <c r="D58" s="2"/>
      <c r="E58" s="36"/>
      <c r="F58" s="29">
        <f>22253.42+9587.16+9540.24</f>
        <v>41380.82</v>
      </c>
      <c r="G58" s="28"/>
      <c r="H58" s="26"/>
      <c r="I58" s="2"/>
      <c r="J58" s="2"/>
    </row>
    <row r="59" spans="1:11" ht="30" customHeight="1" x14ac:dyDescent="0.2">
      <c r="A59" s="12">
        <v>56</v>
      </c>
      <c r="B59" s="2" t="s">
        <v>136</v>
      </c>
      <c r="C59" s="2"/>
      <c r="D59" s="2"/>
      <c r="E59" s="36"/>
      <c r="F59" s="29">
        <v>2054788.26</v>
      </c>
      <c r="G59" s="27"/>
      <c r="H59" s="26"/>
      <c r="I59" s="2"/>
      <c r="J59" s="2"/>
    </row>
    <row r="60" spans="1:11" ht="28.5" customHeight="1" x14ac:dyDescent="0.2">
      <c r="A60" s="12">
        <v>57</v>
      </c>
      <c r="B60" s="2" t="s">
        <v>137</v>
      </c>
      <c r="C60" s="2"/>
      <c r="D60" s="2"/>
      <c r="E60" s="32"/>
      <c r="F60" s="29">
        <v>626143.18999999994</v>
      </c>
      <c r="G60" s="28"/>
      <c r="H60" s="3"/>
      <c r="I60" s="2"/>
      <c r="J60" s="2"/>
    </row>
    <row r="61" spans="1:11" ht="32.25" customHeight="1" x14ac:dyDescent="0.2">
      <c r="A61" s="12">
        <v>58</v>
      </c>
      <c r="B61" s="2" t="s">
        <v>138</v>
      </c>
      <c r="C61" s="2"/>
      <c r="D61" s="2"/>
      <c r="E61" s="32"/>
      <c r="F61" s="29">
        <f>639038.4+219448.57+41405+69685+29575+58094.4+6335+19949.87</f>
        <v>1083531.24</v>
      </c>
      <c r="G61" s="28"/>
      <c r="H61" s="3"/>
      <c r="I61" s="2"/>
      <c r="J61" s="2"/>
    </row>
    <row r="62" spans="1:11" x14ac:dyDescent="0.2">
      <c r="B62" s="30"/>
    </row>
  </sheetData>
  <mergeCells count="1">
    <mergeCell ref="A1:O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2020-03-02T08:52:22Z</dcterms:modified>
</cp:coreProperties>
</file>