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экономия" sheetId="1" r:id="rId1"/>
  </sheets>
  <definedNames>
    <definedName name="_Hlk64021093" localSheetId="0">экономия!$C$21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55" i="1"/>
  <c r="F54" i="1"/>
  <c r="F38" i="1"/>
  <c r="F37" i="1"/>
  <c r="F14" i="1" l="1"/>
  <c r="F36" i="1"/>
  <c r="F35" i="1"/>
  <c r="E39" i="1" l="1"/>
  <c r="D39" i="1"/>
  <c r="E88" i="1" l="1"/>
  <c r="D88" i="1"/>
  <c r="F87" i="1"/>
  <c r="F88" i="1" s="1"/>
  <c r="E84" i="1"/>
  <c r="D84" i="1"/>
  <c r="F83" i="1"/>
  <c r="F84" i="1" s="1"/>
  <c r="E80" i="1"/>
  <c r="D80" i="1"/>
  <c r="F79" i="1"/>
  <c r="F80" i="1" s="1"/>
  <c r="F13" i="1" l="1"/>
  <c r="F34" i="1"/>
  <c r="F12" i="1"/>
  <c r="F53" i="1"/>
  <c r="F72" i="1"/>
  <c r="F33" i="1"/>
  <c r="F11" i="1"/>
  <c r="F10" i="1"/>
  <c r="F32" i="1"/>
  <c r="F31" i="1"/>
  <c r="E76" i="1" l="1"/>
  <c r="D76" i="1"/>
  <c r="D15" i="1" l="1"/>
  <c r="E15" i="1"/>
  <c r="D56" i="1"/>
  <c r="E56" i="1"/>
  <c r="F52" i="1"/>
  <c r="F68" i="1"/>
  <c r="F67" i="1"/>
  <c r="F66" i="1"/>
  <c r="F51" i="1"/>
  <c r="F28" i="1"/>
  <c r="F29" i="1"/>
  <c r="F30" i="1"/>
  <c r="F27" i="1"/>
  <c r="F48" i="1"/>
  <c r="F47" i="1"/>
  <c r="F46" i="1"/>
  <c r="F45" i="1"/>
  <c r="F6" i="1"/>
  <c r="F24" i="1" l="1"/>
  <c r="F50" i="1"/>
  <c r="F70" i="1"/>
  <c r="F25" i="1"/>
  <c r="F26" i="1"/>
  <c r="F71" i="1"/>
  <c r="F60" i="1" l="1"/>
  <c r="F19" i="1"/>
  <c r="F7" i="1"/>
  <c r="F42" i="1"/>
  <c r="F43" i="1"/>
  <c r="F44" i="1"/>
  <c r="F20" i="1"/>
  <c r="F21" i="1"/>
  <c r="F8" i="1"/>
  <c r="F22" i="1"/>
  <c r="F62" i="1"/>
  <c r="F61" i="1"/>
  <c r="F63" i="1"/>
  <c r="F64" i="1"/>
  <c r="F65" i="1"/>
  <c r="F49" i="1"/>
  <c r="F9" i="1"/>
  <c r="F23" i="1"/>
  <c r="F69" i="1"/>
  <c r="F18" i="1"/>
  <c r="F39" i="1" l="1"/>
  <c r="F76" i="1"/>
  <c r="F15" i="1"/>
  <c r="F56" i="1"/>
</calcChain>
</file>

<file path=xl/sharedStrings.xml><?xml version="1.0" encoding="utf-8"?>
<sst xmlns="http://schemas.openxmlformats.org/spreadsheetml/2006/main" count="227" uniqueCount="182">
  <si>
    <t xml:space="preserve">Предмет закупки </t>
  </si>
  <si>
    <t>НМЦК</t>
  </si>
  <si>
    <t>цена контракта</t>
  </si>
  <si>
    <t>Доп соглашение</t>
  </si>
  <si>
    <t>Контракт</t>
  </si>
  <si>
    <t>цена после изменений</t>
  </si>
  <si>
    <t>Поставка простых (неисключительных) лицензий на использование программного обеспечения по защите информации Kaspersky</t>
  </si>
  <si>
    <t>Поставка знаков почтовой оплаты (марки)</t>
  </si>
  <si>
    <t>Поставка канцелярских товаров</t>
  </si>
  <si>
    <t>Услуги вневедомственной охраны</t>
  </si>
  <si>
    <t>Услуги на техническое обслуживание и ремонт оргтехники,ноубуков, серверов, заправке расходных материалов для оргтехники</t>
  </si>
  <si>
    <t>Извещение</t>
  </si>
  <si>
    <t xml:space="preserve">Экономия </t>
  </si>
  <si>
    <t>Поставка маркированных конвертов</t>
  </si>
  <si>
    <t>Услуги по страхованию автомобилей</t>
  </si>
  <si>
    <t>Поставка АИ-92 К-5 в рамках приоритетного проекта "Экспорт продукции АПК"</t>
  </si>
  <si>
    <t xml:space="preserve">Поставка АИ-92 К-5, ДТ на территории Алтайского края, 1-е полугодие </t>
  </si>
  <si>
    <t>Поставка бумаги офисной</t>
  </si>
  <si>
    <t>Услуги по предрейсовому осмотру водителей транспортных средств</t>
  </si>
  <si>
    <t>№ 0317100000221000065 от 30.12.2021</t>
  </si>
  <si>
    <t>№ 0317100000221000066 от 31.12.2021</t>
  </si>
  <si>
    <t>№ 0317100000221000064 от 29.12.2021</t>
  </si>
  <si>
    <t>№ 0317100000221000063 от 29.12.2021</t>
  </si>
  <si>
    <t>№ 0317100000221000062 от 29.12.2021</t>
  </si>
  <si>
    <t>№ 0317100000221000061 от 29.12.2021</t>
  </si>
  <si>
    <t>№ 0317100000221000060 от 29.12.2021</t>
  </si>
  <si>
    <t>№ 0317100000221000059 от 17.12.2021</t>
  </si>
  <si>
    <t>№ 0317100000221000058 от 13.12.2021</t>
  </si>
  <si>
    <t>№ 0317100000221000057 от 07.12.2021</t>
  </si>
  <si>
    <t>№ 0317100000221000055 от 06.12.2021</t>
  </si>
  <si>
    <t xml:space="preserve">услуги по сопровождению справочно-правовой системы Гарант </t>
  </si>
  <si>
    <t>№ 0317100000222000001 от 21.01.2022</t>
  </si>
  <si>
    <t>Поставка расходных материалов для отбора проб</t>
  </si>
  <si>
    <t>№ 0317100000222000002 от 09.02.2022</t>
  </si>
  <si>
    <t>№ 0317100000222000003 от 09.02.2022</t>
  </si>
  <si>
    <t>№ 0317100000222000004 от 09.02.2022</t>
  </si>
  <si>
    <t>Поставка расходных материалов для отбора проб в рамках АПК</t>
  </si>
  <si>
    <t>№ 0317100000222000005 от 09.02.2022</t>
  </si>
  <si>
    <t>№ 0317100000222000006 от 14.02.2022</t>
  </si>
  <si>
    <t>№ 0317100000222000009 от 16.02.2022</t>
  </si>
  <si>
    <t>№ 0317100000222000010 от 20.02.2022</t>
  </si>
  <si>
    <t>Услуги по передаче права на использование ПО VIPNet Client 4.x (КС3), сеть 2936</t>
  </si>
  <si>
    <t>№ 0317100000222000013 от 25.02.2022</t>
  </si>
  <si>
    <t>Поставка хозяйственных товаров</t>
  </si>
  <si>
    <t>Поставка масла моторного, трансмиссионного, антифриза</t>
  </si>
  <si>
    <t>№ 0317100000222000014 от 01.03.2022</t>
  </si>
  <si>
    <t>№ 03171000002220000130001 от 25.02.2022</t>
  </si>
  <si>
    <t>№ 03171000002220000140001 от 22.03.2022</t>
  </si>
  <si>
    <t>№ 0317100000222000015 от 04.03.2022</t>
  </si>
  <si>
    <t>№ 03171000002220000150001 от 18.03.2022</t>
  </si>
  <si>
    <t>Поставка аккумуляторных батарей для автомобилей</t>
  </si>
  <si>
    <t>№ 0317100000222000016 от 04.03.2022</t>
  </si>
  <si>
    <t>№ 03171000002220000160001 от 18.03.2022</t>
  </si>
  <si>
    <t>Поставка фильтров масляных</t>
  </si>
  <si>
    <t>№ 0317100000222000017 от 09.03.2022</t>
  </si>
  <si>
    <t>№ 03171000002220000170001 от 22.03.2022</t>
  </si>
  <si>
    <t>Поставка феромонных ловушек</t>
  </si>
  <si>
    <t>№ 0317100000222000018 от 30.03.2022</t>
  </si>
  <si>
    <t>№ 0317100000222000020 от 30.03.2022</t>
  </si>
  <si>
    <t>№ 03171000002220000200001 от 19.04.2022</t>
  </si>
  <si>
    <t>№ 0317100000222000023 от 01.04.2022</t>
  </si>
  <si>
    <t>Услуги по диагностике, техническому обслуживанию и ремонту автотранспортных средств</t>
  </si>
  <si>
    <t>№ 03171000002220000230001 от 25.04.2022</t>
  </si>
  <si>
    <t>Поставка комплектующих для ПК</t>
  </si>
  <si>
    <t>№ 0317100000222000024 от 04.04.2022</t>
  </si>
  <si>
    <t>№ 03171000002220000240001 от 29.04.2022</t>
  </si>
  <si>
    <t>Поставка форменной одежды</t>
  </si>
  <si>
    <t>№ 0317100000222000025 от 27.04.2022</t>
  </si>
  <si>
    <t>№ 03171000002220000250001 от 30.05.2022</t>
  </si>
  <si>
    <t>Поставка морозильного ларя в рамках приоритетного проекта "Экспорт продукции АПК"</t>
  </si>
  <si>
    <t>№ 0317100000222000026 от 28.04.2022</t>
  </si>
  <si>
    <t>№ 03171000002220000260001 от 18.05.2022</t>
  </si>
  <si>
    <t>Поставка расходных материалов для отбора проб в рамках приоритетного проекта "Экспорт продукции АПК"</t>
  </si>
  <si>
    <t>№ 0317100000222000027 от 04.05.2022</t>
  </si>
  <si>
    <t>№ 03171000002220000270001 от 30.05.2022</t>
  </si>
  <si>
    <t>№ 0317100000222000029 от 11.05.2022</t>
  </si>
  <si>
    <t>№ 03171000002220000290001 от 24.05.2022</t>
  </si>
  <si>
    <t>Поставка АИ-92 К-5, ДТ на территории Алтайского края</t>
  </si>
  <si>
    <t>№ 0317100000222000030 от 19.05.2022</t>
  </si>
  <si>
    <t>№ 03171000002220000300001 от  10.06.2022</t>
  </si>
  <si>
    <t>Поставка АИ-92 К-5 на территории Республики Алтай, 2-е полугодие</t>
  </si>
  <si>
    <t>№ 0317100000222000032 от 31.05.2022</t>
  </si>
  <si>
    <t>№ 03171000002220000320001 от 22.06.2022</t>
  </si>
  <si>
    <t>№ 0317100000222000033 от 31.05.2022</t>
  </si>
  <si>
    <t>№ 03171000002220000330001 от 21.06.2022</t>
  </si>
  <si>
    <t>081 0405 25 402 900 20 244</t>
  </si>
  <si>
    <t>081 0405 25 402 900 19 244</t>
  </si>
  <si>
    <t>081 0405 251 Т 204 900 244</t>
  </si>
  <si>
    <t xml:space="preserve">итого: </t>
  </si>
  <si>
    <t>итого:</t>
  </si>
  <si>
    <t>№ 0317100000221000033 от 14.07.2021</t>
  </si>
  <si>
    <t>№ 03171000002210000330001 от 06.08.2021</t>
  </si>
  <si>
    <t>№ 03171000002210000590001 от 24.01.2022</t>
  </si>
  <si>
    <t xml:space="preserve"> № 03171000002210000650001 от 28.01.2022</t>
  </si>
  <si>
    <t>№ 03171000002210000550001 от 28.12.2021</t>
  </si>
  <si>
    <t>№ 03171000002210000580001 от 10.01.2022</t>
  </si>
  <si>
    <t>№ 03171000002210000630001 от 25.01.2022</t>
  </si>
  <si>
    <t>№ 03171000002210000640001 от 31.01.2022</t>
  </si>
  <si>
    <t>№ 03171000002210000660001 от 28.01.2022</t>
  </si>
  <si>
    <t>№ 03171000002220000010001 от 21.02.2022</t>
  </si>
  <si>
    <t>№ 03171000002210000600001 от 25.01.2022</t>
  </si>
  <si>
    <t>№ 03171000002210000620001 от 31.01.2022</t>
  </si>
  <si>
    <t>№ 03171000002220000030001 от 04.03.2022</t>
  </si>
  <si>
    <t>№ 03171000002220000020001 от 02.03.2022</t>
  </si>
  <si>
    <t>№ 03171000002220000050001 от 09.03.2022</t>
  </si>
  <si>
    <t>№ 03171000002220000090001 от 11.03.2022</t>
  </si>
  <si>
    <t>№ 03171000002220000180001 от 12.04.2022</t>
  </si>
  <si>
    <t>№ 03171000002220000100001 от 14.03.2022</t>
  </si>
  <si>
    <t>№ 03171000002210000570001 от 27.12.2021</t>
  </si>
  <si>
    <t>№ 03171000002220000040001 от 02.03.2022</t>
  </si>
  <si>
    <t>№ 03171000002220000060001 от 09.03.2022</t>
  </si>
  <si>
    <t>Поставка шин автомобильных</t>
  </si>
  <si>
    <t>№ 03171000002220000340001 от 08.07.2022</t>
  </si>
  <si>
    <t>№ 0317100000222000034 от 16.06.2022</t>
  </si>
  <si>
    <t>№ 03171000002220000360001 от 01.07.2022</t>
  </si>
  <si>
    <t>№ 0317100000222000036 от 17.06.2022</t>
  </si>
  <si>
    <t>081 0405 25 402 900 20 242</t>
  </si>
  <si>
    <t>Услуги по исследованию основных средств для дальнейшей эксплуатации в сфере информационно-коммуникационных технологий (принтеры,МФУ, сканеры,ПК, телефоны),услуги по исследованию основных средств для дальнейшей эксплуатации</t>
  </si>
  <si>
    <t>№ 0317100000222000037 от 29.06.2022</t>
  </si>
  <si>
    <t>№ 03171000002220000370001 от 12.07.2022</t>
  </si>
  <si>
    <t>081 0405 25 402 900 71 244</t>
  </si>
  <si>
    <t>Поставка угля каменного: Алтайский край, г. Бийск</t>
  </si>
  <si>
    <t>№ 0317100000222000039 от 21.07.2022</t>
  </si>
  <si>
    <t>№ 03171000002220000390001 от 03.08.2022</t>
  </si>
  <si>
    <t>Поставка навигаторов</t>
  </si>
  <si>
    <t>№ 0317100000222000040 от 22.07.2022</t>
  </si>
  <si>
    <t>№ 03171000002220000400001 от 05.08.2022</t>
  </si>
  <si>
    <t>№ 0317100000222000041 от 03.08.2022</t>
  </si>
  <si>
    <t>№ 03171000002220000410001 от 22.08.2022</t>
  </si>
  <si>
    <t>Поставка радиотелефонов</t>
  </si>
  <si>
    <t>№ 0317100000222000042 от 04.08.2022</t>
  </si>
  <si>
    <t>№ 03171000002220000420001 от 26.08.2022</t>
  </si>
  <si>
    <t>№ 0317100000222000043 от 04.08.2022</t>
  </si>
  <si>
    <t>№ 0317100000222000043 от 26.08.2022</t>
  </si>
  <si>
    <t>№ 0317100000222000044 от 08.08.2022</t>
  </si>
  <si>
    <t>№ 03171000002220000440001 от 29.08.2022</t>
  </si>
  <si>
    <t>Поставка картриджей</t>
  </si>
  <si>
    <t>№ 0317100000222000045 от 09.08.2022</t>
  </si>
  <si>
    <t>№ 03171000002220000450001 от 29.08.2022</t>
  </si>
  <si>
    <t>081 0705 25 402 900 20 244</t>
  </si>
  <si>
    <t>Образовательные услуги по повышению квалификации</t>
  </si>
  <si>
    <t>№ 0317100000222000046 от 06.09.2022</t>
  </si>
  <si>
    <t>№ 03171000002220000460001 от 19.09.2022</t>
  </si>
  <si>
    <t>081 0705 25 402 92 040 244</t>
  </si>
  <si>
    <t>№ 0317100000222000047 от 06.09.2022</t>
  </si>
  <si>
    <t>№ 03171000002220000470001 от 19.09.2022</t>
  </si>
  <si>
    <t>д/с на расторжение 01.04.2022</t>
  </si>
  <si>
    <t>д/с на увеличение от 06.06.2022</t>
  </si>
  <si>
    <t>№ 03171000002210000610001 от 28.01.2022</t>
  </si>
  <si>
    <t>Услуги по проведению диспансеризации государственных гражданских служащих</t>
  </si>
  <si>
    <t>№ 0317100000222000048 от 14.09.2022</t>
  </si>
  <si>
    <t>№ 03171000002220000480001 от 04.10.2022</t>
  </si>
  <si>
    <t>Услуги на техническое обслуживание и ремонт оргтехники, ноубуков, заправке расходных материалов для оргтехники</t>
  </si>
  <si>
    <t>№ 0317100000222000049 от 22.09.2022</t>
  </si>
  <si>
    <t>№ 03171000002220000490001 от 14.10.2022</t>
  </si>
  <si>
    <t>дс уменьшение от 15.12.2022</t>
  </si>
  <si>
    <t>Поставка кресел офисных</t>
  </si>
  <si>
    <t>№ 0317100000222000050 от 11.10.2022</t>
  </si>
  <si>
    <t>№ 03171000002220000500001 от 01.11.2022</t>
  </si>
  <si>
    <t>Текущий ремонт помещений по адресу: Алтайский край, г.Барнаул, ул. Пролетарская, 65</t>
  </si>
  <si>
    <t>№ 0317100000222000051 от 26.10.2022</t>
  </si>
  <si>
    <t>№ 03171000002220000510001 от 09.11.2022</t>
  </si>
  <si>
    <t>Поставка персонального аудио-видеорегистратора</t>
  </si>
  <si>
    <t>№ 0317100000222000052 от 27.10.2022</t>
  </si>
  <si>
    <t>№ 03171000002220000520001 от 10.11.2022</t>
  </si>
  <si>
    <t>дс увеличение от 18.11.2022</t>
  </si>
  <si>
    <t>№ 0317100000222000053 от 21.11.2022</t>
  </si>
  <si>
    <t>№ 03171000002220000530001 02.12.2022</t>
  </si>
  <si>
    <t>Поставка холодильного шкафа в  рамках приоритетного проекта "Экспорт продукции АПК"</t>
  </si>
  <si>
    <t>№ 0317100000222000054 от 21.11.2022</t>
  </si>
  <si>
    <t>№ 03171000002220000540001 от 02.12.2022</t>
  </si>
  <si>
    <t>дс расторжение от 27.10.2022</t>
  </si>
  <si>
    <t>дс расторжение от 21.12.2022</t>
  </si>
  <si>
    <t>дс расторжение от 08.06.2022</t>
  </si>
  <si>
    <t>дс расторжение от 22.12.2022</t>
  </si>
  <si>
    <t>дс увеличение от  08.12.2022</t>
  </si>
  <si>
    <t>дс расторжение от 13.09.2022</t>
  </si>
  <si>
    <t>дс расторжение от 19.12.2022</t>
  </si>
  <si>
    <t>дс увеличение от 16.06.2022, дс уменьшение от 27.07.2022; дс расторжение от 16.11.2022</t>
  </si>
  <si>
    <t>дс расторжение от 06.12.2022</t>
  </si>
  <si>
    <t>дс расторжение от 15.11.2022</t>
  </si>
  <si>
    <t>Закупочные процедуры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</si>
</sst>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zoomScale="90" zoomScaleNormal="90" workbookViewId="0">
      <selection activeCell="A2" sqref="A2:G2"/>
    </sheetView>
  </sheetViews>
  <sheetFormatPr defaultRowHeight="15" x14ac:dyDescent="0.25"/>
  <cols>
    <col min="1" max="1" width="42" style="3" customWidth="1"/>
    <col min="2" max="2" width="35.85546875" style="3" customWidth="1"/>
    <col min="3" max="3" width="34.28515625" style="3" customWidth="1"/>
    <col min="4" max="4" width="18.5703125" style="4" customWidth="1"/>
    <col min="5" max="5" width="14" style="4" customWidth="1"/>
    <col min="6" max="6" width="15.28515625" style="4" customWidth="1"/>
    <col min="7" max="7" width="15.7109375" style="51" customWidth="1"/>
    <col min="8" max="8" width="13.85546875" style="4" customWidth="1"/>
    <col min="9" max="16384" width="9.140625" style="5"/>
  </cols>
  <sheetData>
    <row r="1" spans="1:8" x14ac:dyDescent="0.25">
      <c r="G1" s="70"/>
      <c r="H1" s="70"/>
    </row>
    <row r="2" spans="1:8" x14ac:dyDescent="0.25">
      <c r="A2" s="69" t="s">
        <v>181</v>
      </c>
      <c r="B2" s="69"/>
      <c r="C2" s="69"/>
      <c r="D2" s="69"/>
      <c r="E2" s="69"/>
      <c r="F2" s="69"/>
      <c r="G2" s="69"/>
    </row>
    <row r="3" spans="1:8" x14ac:dyDescent="0.25">
      <c r="A3" s="6"/>
      <c r="B3" s="6"/>
      <c r="C3" s="6"/>
      <c r="D3" s="6"/>
      <c r="E3" s="6"/>
      <c r="F3" s="6"/>
      <c r="G3" s="6"/>
    </row>
    <row r="4" spans="1:8" s="12" customFormat="1" ht="28.5" x14ac:dyDescent="0.25">
      <c r="A4" s="7" t="s">
        <v>0</v>
      </c>
      <c r="B4" s="8" t="s">
        <v>11</v>
      </c>
      <c r="C4" s="9" t="s">
        <v>4</v>
      </c>
      <c r="D4" s="10" t="s">
        <v>1</v>
      </c>
      <c r="E4" s="10" t="s">
        <v>2</v>
      </c>
      <c r="F4" s="10" t="s">
        <v>12</v>
      </c>
      <c r="G4" s="11" t="s">
        <v>3</v>
      </c>
      <c r="H4" s="10" t="s">
        <v>5</v>
      </c>
    </row>
    <row r="5" spans="1:8" s="12" customFormat="1" ht="15" customHeight="1" x14ac:dyDescent="0.25">
      <c r="A5" s="71" t="s">
        <v>116</v>
      </c>
      <c r="B5" s="71"/>
      <c r="C5" s="71"/>
      <c r="D5" s="13"/>
      <c r="E5" s="13"/>
      <c r="F5" s="13"/>
      <c r="G5" s="52"/>
      <c r="H5" s="60"/>
    </row>
    <row r="6" spans="1:8" s="12" customFormat="1" ht="31.5" customHeight="1" x14ac:dyDescent="0.25">
      <c r="A6" s="8" t="s">
        <v>30</v>
      </c>
      <c r="B6" s="8" t="s">
        <v>90</v>
      </c>
      <c r="C6" s="8" t="s">
        <v>91</v>
      </c>
      <c r="D6" s="1">
        <v>236628</v>
      </c>
      <c r="E6" s="1">
        <v>236628</v>
      </c>
      <c r="F6" s="14">
        <f t="shared" ref="F6:F14" si="0">D6-E6</f>
        <v>0</v>
      </c>
      <c r="G6" s="15"/>
      <c r="H6" s="10"/>
    </row>
    <row r="7" spans="1:8" s="12" customFormat="1" ht="64.5" customHeight="1" x14ac:dyDescent="0.25">
      <c r="A7" s="16" t="s">
        <v>6</v>
      </c>
      <c r="B7" s="17" t="s">
        <v>26</v>
      </c>
      <c r="C7" s="18" t="s">
        <v>92</v>
      </c>
      <c r="D7" s="19">
        <v>189900</v>
      </c>
      <c r="E7" s="19">
        <v>188950.5</v>
      </c>
      <c r="F7" s="20">
        <f t="shared" si="0"/>
        <v>949.5</v>
      </c>
      <c r="G7" s="59"/>
      <c r="H7" s="60"/>
    </row>
    <row r="8" spans="1:8" s="12" customFormat="1" ht="66.75" customHeight="1" x14ac:dyDescent="0.25">
      <c r="A8" s="16" t="s">
        <v>10</v>
      </c>
      <c r="B8" s="17" t="s">
        <v>19</v>
      </c>
      <c r="C8" s="18" t="s">
        <v>93</v>
      </c>
      <c r="D8" s="22">
        <v>400000</v>
      </c>
      <c r="E8" s="22">
        <v>400000</v>
      </c>
      <c r="F8" s="20">
        <f t="shared" si="0"/>
        <v>0</v>
      </c>
      <c r="G8" s="48" t="s">
        <v>171</v>
      </c>
      <c r="H8" s="61">
        <v>399920.11</v>
      </c>
    </row>
    <row r="9" spans="1:8" s="12" customFormat="1" ht="50.25" customHeight="1" x14ac:dyDescent="0.25">
      <c r="A9" s="23" t="s">
        <v>41</v>
      </c>
      <c r="B9" s="16" t="s">
        <v>42</v>
      </c>
      <c r="C9" s="16" t="s">
        <v>46</v>
      </c>
      <c r="D9" s="1">
        <v>53500</v>
      </c>
      <c r="E9" s="1">
        <v>53500</v>
      </c>
      <c r="F9" s="20">
        <f t="shared" si="0"/>
        <v>0</v>
      </c>
      <c r="G9" s="59"/>
      <c r="H9" s="60"/>
    </row>
    <row r="10" spans="1:8" s="12" customFormat="1" ht="50.25" customHeight="1" x14ac:dyDescent="0.25">
      <c r="A10" s="17" t="s">
        <v>63</v>
      </c>
      <c r="B10" s="16" t="s">
        <v>64</v>
      </c>
      <c r="C10" s="16" t="s">
        <v>65</v>
      </c>
      <c r="D10" s="1">
        <v>1059183.28</v>
      </c>
      <c r="E10" s="1">
        <v>1057008.1599999999</v>
      </c>
      <c r="F10" s="20">
        <f t="shared" si="0"/>
        <v>2175.1200000001118</v>
      </c>
      <c r="G10" s="59"/>
      <c r="H10" s="60"/>
    </row>
    <row r="11" spans="1:8" s="12" customFormat="1" ht="94.5" customHeight="1" x14ac:dyDescent="0.25">
      <c r="A11" s="45" t="s">
        <v>117</v>
      </c>
      <c r="B11" s="16" t="s">
        <v>118</v>
      </c>
      <c r="C11" s="39" t="s">
        <v>119</v>
      </c>
      <c r="D11" s="1">
        <v>33600</v>
      </c>
      <c r="E11" s="1">
        <v>33600</v>
      </c>
      <c r="F11" s="20">
        <f t="shared" si="0"/>
        <v>0</v>
      </c>
      <c r="G11" s="59"/>
      <c r="H11" s="60"/>
    </row>
    <row r="12" spans="1:8" s="12" customFormat="1" ht="43.5" customHeight="1" x14ac:dyDescent="0.25">
      <c r="A12" s="46" t="s">
        <v>129</v>
      </c>
      <c r="B12" s="16" t="s">
        <v>130</v>
      </c>
      <c r="C12" s="39" t="s">
        <v>131</v>
      </c>
      <c r="D12" s="1">
        <v>120316.7</v>
      </c>
      <c r="E12" s="1">
        <v>120316.7</v>
      </c>
      <c r="F12" s="20">
        <f t="shared" si="0"/>
        <v>0</v>
      </c>
      <c r="G12" s="59"/>
      <c r="H12" s="60"/>
    </row>
    <row r="13" spans="1:8" s="12" customFormat="1" ht="43.5" customHeight="1" x14ac:dyDescent="0.25">
      <c r="A13" s="46" t="s">
        <v>136</v>
      </c>
      <c r="B13" s="16" t="s">
        <v>137</v>
      </c>
      <c r="C13" s="39" t="s">
        <v>138</v>
      </c>
      <c r="D13" s="1">
        <v>254272.76</v>
      </c>
      <c r="E13" s="1">
        <v>254272.76</v>
      </c>
      <c r="F13" s="20">
        <f t="shared" si="0"/>
        <v>0</v>
      </c>
      <c r="G13" s="59"/>
      <c r="H13" s="60"/>
    </row>
    <row r="14" spans="1:8" s="12" customFormat="1" ht="56.25" customHeight="1" x14ac:dyDescent="0.25">
      <c r="A14" s="53" t="s">
        <v>152</v>
      </c>
      <c r="B14" s="16" t="s">
        <v>153</v>
      </c>
      <c r="C14" s="39" t="s">
        <v>154</v>
      </c>
      <c r="D14" s="1">
        <v>586817.22</v>
      </c>
      <c r="E14" s="1">
        <v>586817.22</v>
      </c>
      <c r="F14" s="20">
        <f t="shared" si="0"/>
        <v>0</v>
      </c>
      <c r="G14" s="48" t="s">
        <v>155</v>
      </c>
      <c r="H14" s="49">
        <v>586808.12</v>
      </c>
    </row>
    <row r="15" spans="1:8" s="12" customFormat="1" ht="15" customHeight="1" x14ac:dyDescent="0.25">
      <c r="A15" s="24" t="s">
        <v>89</v>
      </c>
      <c r="B15" s="16"/>
      <c r="C15" s="16"/>
      <c r="D15" s="10">
        <f>SUM(D6:D14)</f>
        <v>2934217.96</v>
      </c>
      <c r="E15" s="10">
        <f>SUM(E6:E14)</f>
        <v>2931093.34</v>
      </c>
      <c r="F15" s="25">
        <f>SUM(F6:F14)</f>
        <v>3124.6200000001118</v>
      </c>
      <c r="G15" s="59"/>
      <c r="H15" s="58"/>
    </row>
    <row r="16" spans="1:8" s="12" customFormat="1" ht="15" customHeight="1" x14ac:dyDescent="0.25">
      <c r="A16" s="23"/>
      <c r="B16" s="16"/>
      <c r="C16" s="16"/>
      <c r="D16" s="1"/>
      <c r="E16" s="1"/>
      <c r="F16" s="20"/>
      <c r="G16" s="59"/>
      <c r="H16" s="60"/>
    </row>
    <row r="17" spans="1:8" s="12" customFormat="1" ht="15" customHeight="1" x14ac:dyDescent="0.25">
      <c r="A17" s="66" t="s">
        <v>85</v>
      </c>
      <c r="B17" s="67"/>
      <c r="C17" s="68"/>
      <c r="D17" s="13"/>
      <c r="E17" s="13"/>
      <c r="F17" s="21"/>
      <c r="G17" s="59"/>
      <c r="H17" s="60"/>
    </row>
    <row r="18" spans="1:8" s="12" customFormat="1" ht="47.25" customHeight="1" x14ac:dyDescent="0.25">
      <c r="A18" s="16" t="s">
        <v>16</v>
      </c>
      <c r="B18" s="17" t="s">
        <v>29</v>
      </c>
      <c r="C18" s="18" t="s">
        <v>94</v>
      </c>
      <c r="D18" s="19">
        <v>3289280</v>
      </c>
      <c r="E18" s="19">
        <v>3289280</v>
      </c>
      <c r="F18" s="20">
        <f t="shared" ref="F18:F30" si="1">D18-E18</f>
        <v>0</v>
      </c>
      <c r="G18" s="26" t="s">
        <v>173</v>
      </c>
      <c r="H18" s="19">
        <v>2069067.65</v>
      </c>
    </row>
    <row r="19" spans="1:8" s="12" customFormat="1" ht="34.5" customHeight="1" x14ac:dyDescent="0.25">
      <c r="A19" s="16" t="s">
        <v>9</v>
      </c>
      <c r="B19" s="17" t="s">
        <v>27</v>
      </c>
      <c r="C19" s="18" t="s">
        <v>95</v>
      </c>
      <c r="D19" s="2">
        <v>454654.08</v>
      </c>
      <c r="E19" s="19">
        <v>454654.08</v>
      </c>
      <c r="F19" s="20">
        <f t="shared" si="1"/>
        <v>0</v>
      </c>
      <c r="G19" s="59"/>
      <c r="H19" s="60"/>
    </row>
    <row r="20" spans="1:8" s="12" customFormat="1" ht="38.25" customHeight="1" x14ac:dyDescent="0.25">
      <c r="A20" s="16" t="s">
        <v>18</v>
      </c>
      <c r="B20" s="17" t="s">
        <v>22</v>
      </c>
      <c r="C20" s="18" t="s">
        <v>96</v>
      </c>
      <c r="D20" s="27">
        <v>143000</v>
      </c>
      <c r="E20" s="22">
        <v>143000</v>
      </c>
      <c r="F20" s="20">
        <f t="shared" si="1"/>
        <v>0</v>
      </c>
      <c r="G20" s="48" t="s">
        <v>172</v>
      </c>
      <c r="H20" s="62">
        <v>113245</v>
      </c>
    </row>
    <row r="21" spans="1:8" s="12" customFormat="1" ht="37.5" customHeight="1" x14ac:dyDescent="0.25">
      <c r="A21" s="16" t="s">
        <v>18</v>
      </c>
      <c r="B21" s="17" t="s">
        <v>21</v>
      </c>
      <c r="C21" s="18" t="s">
        <v>97</v>
      </c>
      <c r="D21" s="27">
        <v>119180</v>
      </c>
      <c r="E21" s="22">
        <v>106507.43</v>
      </c>
      <c r="F21" s="20">
        <f t="shared" si="1"/>
        <v>12672.570000000007</v>
      </c>
      <c r="G21" s="48" t="s">
        <v>174</v>
      </c>
      <c r="H21" s="61">
        <v>83682.509999999995</v>
      </c>
    </row>
    <row r="22" spans="1:8" s="12" customFormat="1" ht="36" customHeight="1" x14ac:dyDescent="0.25">
      <c r="A22" s="16" t="s">
        <v>8</v>
      </c>
      <c r="B22" s="17" t="s">
        <v>20</v>
      </c>
      <c r="C22" s="18" t="s">
        <v>98</v>
      </c>
      <c r="D22" s="27">
        <v>234169.86</v>
      </c>
      <c r="E22" s="27">
        <v>134641.45000000001</v>
      </c>
      <c r="F22" s="20">
        <f t="shared" si="1"/>
        <v>99528.409999999974</v>
      </c>
      <c r="G22" s="59"/>
      <c r="H22" s="60"/>
    </row>
    <row r="23" spans="1:8" s="12" customFormat="1" ht="33.75" customHeight="1" x14ac:dyDescent="0.25">
      <c r="A23" s="28" t="s">
        <v>43</v>
      </c>
      <c r="B23" s="28" t="s">
        <v>45</v>
      </c>
      <c r="C23" s="28" t="s">
        <v>47</v>
      </c>
      <c r="D23" s="29">
        <v>369403.26</v>
      </c>
      <c r="E23" s="29">
        <v>369403.26</v>
      </c>
      <c r="F23" s="20">
        <f t="shared" si="1"/>
        <v>0</v>
      </c>
      <c r="G23" s="59"/>
      <c r="H23" s="60"/>
    </row>
    <row r="24" spans="1:8" s="12" customFormat="1" ht="46.5" customHeight="1" x14ac:dyDescent="0.25">
      <c r="A24" s="16" t="s">
        <v>61</v>
      </c>
      <c r="B24" s="16" t="s">
        <v>60</v>
      </c>
      <c r="C24" s="16" t="s">
        <v>62</v>
      </c>
      <c r="D24" s="1">
        <v>1200000</v>
      </c>
      <c r="E24" s="1">
        <v>1200000</v>
      </c>
      <c r="F24" s="20">
        <f t="shared" si="1"/>
        <v>0</v>
      </c>
      <c r="G24" s="48" t="s">
        <v>175</v>
      </c>
      <c r="H24" s="49">
        <v>1320000</v>
      </c>
    </row>
    <row r="25" spans="1:8" s="12" customFormat="1" ht="40.5" customHeight="1" x14ac:dyDescent="0.25">
      <c r="A25" s="16" t="s">
        <v>77</v>
      </c>
      <c r="B25" s="16" t="s">
        <v>78</v>
      </c>
      <c r="C25" s="16" t="s">
        <v>79</v>
      </c>
      <c r="D25" s="1">
        <v>1553615</v>
      </c>
      <c r="E25" s="1">
        <v>1553615</v>
      </c>
      <c r="F25" s="20">
        <f t="shared" si="1"/>
        <v>0</v>
      </c>
      <c r="G25" s="48" t="s">
        <v>176</v>
      </c>
      <c r="H25" s="49">
        <v>1389885.6</v>
      </c>
    </row>
    <row r="26" spans="1:8" s="12" customFormat="1" ht="35.25" customHeight="1" x14ac:dyDescent="0.25">
      <c r="A26" s="16" t="s">
        <v>80</v>
      </c>
      <c r="B26" s="16" t="s">
        <v>81</v>
      </c>
      <c r="C26" s="16" t="s">
        <v>82</v>
      </c>
      <c r="D26" s="1">
        <v>754950</v>
      </c>
      <c r="E26" s="1">
        <v>717202.5</v>
      </c>
      <c r="F26" s="20">
        <f t="shared" si="1"/>
        <v>37747.5</v>
      </c>
      <c r="G26" s="48" t="s">
        <v>177</v>
      </c>
      <c r="H26" s="49">
        <v>699530.69</v>
      </c>
    </row>
    <row r="27" spans="1:8" s="12" customFormat="1" ht="90" customHeight="1" x14ac:dyDescent="0.25">
      <c r="A27" s="16" t="s">
        <v>14</v>
      </c>
      <c r="B27" s="8" t="s">
        <v>31</v>
      </c>
      <c r="C27" s="8" t="s">
        <v>99</v>
      </c>
      <c r="D27" s="19">
        <v>134397.68</v>
      </c>
      <c r="E27" s="19">
        <v>134397.68</v>
      </c>
      <c r="F27" s="19">
        <f t="shared" si="1"/>
        <v>0</v>
      </c>
      <c r="G27" s="30" t="s">
        <v>178</v>
      </c>
      <c r="H27" s="19">
        <v>130074</v>
      </c>
    </row>
    <row r="28" spans="1:8" s="12" customFormat="1" ht="37.5" customHeight="1" x14ac:dyDescent="0.25">
      <c r="A28" s="16" t="s">
        <v>44</v>
      </c>
      <c r="B28" s="16" t="s">
        <v>48</v>
      </c>
      <c r="C28" s="16" t="s">
        <v>49</v>
      </c>
      <c r="D28" s="1">
        <v>349000</v>
      </c>
      <c r="E28" s="1">
        <v>241880</v>
      </c>
      <c r="F28" s="19">
        <f t="shared" si="1"/>
        <v>107120</v>
      </c>
      <c r="G28" s="59"/>
      <c r="H28" s="60"/>
    </row>
    <row r="29" spans="1:8" s="12" customFormat="1" ht="34.5" customHeight="1" x14ac:dyDescent="0.25">
      <c r="A29" s="16" t="s">
        <v>50</v>
      </c>
      <c r="B29" s="16" t="s">
        <v>51</v>
      </c>
      <c r="C29" s="16" t="s">
        <v>52</v>
      </c>
      <c r="D29" s="19">
        <v>182010</v>
      </c>
      <c r="E29" s="19">
        <v>122730</v>
      </c>
      <c r="F29" s="19">
        <f t="shared" si="1"/>
        <v>59280</v>
      </c>
      <c r="G29" s="59"/>
      <c r="H29" s="60"/>
    </row>
    <row r="30" spans="1:8" s="12" customFormat="1" ht="32.25" customHeight="1" x14ac:dyDescent="0.25">
      <c r="A30" s="17" t="s">
        <v>53</v>
      </c>
      <c r="B30" s="16" t="s">
        <v>54</v>
      </c>
      <c r="C30" s="16" t="s">
        <v>55</v>
      </c>
      <c r="D30" s="19">
        <v>30005</v>
      </c>
      <c r="E30" s="19">
        <v>23000</v>
      </c>
      <c r="F30" s="19">
        <f t="shared" si="1"/>
        <v>7005</v>
      </c>
      <c r="G30" s="59"/>
      <c r="H30" s="60"/>
    </row>
    <row r="31" spans="1:8" s="12" customFormat="1" ht="32.25" customHeight="1" x14ac:dyDescent="0.25">
      <c r="A31" s="17" t="s">
        <v>111</v>
      </c>
      <c r="B31" s="16" t="s">
        <v>113</v>
      </c>
      <c r="C31" s="39" t="s">
        <v>112</v>
      </c>
      <c r="D31" s="40">
        <v>524680.28</v>
      </c>
      <c r="E31" s="41">
        <v>404003.88</v>
      </c>
      <c r="F31" s="19">
        <f t="shared" ref="F31:F34" si="2">D31-E31</f>
        <v>120676.40000000002</v>
      </c>
      <c r="G31" s="59"/>
      <c r="H31" s="60"/>
    </row>
    <row r="32" spans="1:8" s="12" customFormat="1" ht="99.75" customHeight="1" x14ac:dyDescent="0.25">
      <c r="A32" s="45" t="s">
        <v>117</v>
      </c>
      <c r="B32" s="16" t="s">
        <v>118</v>
      </c>
      <c r="C32" s="39" t="s">
        <v>119</v>
      </c>
      <c r="D32" s="40">
        <v>107700</v>
      </c>
      <c r="E32" s="41">
        <v>107700</v>
      </c>
      <c r="F32" s="19">
        <f t="shared" si="2"/>
        <v>0</v>
      </c>
      <c r="G32" s="59"/>
      <c r="H32" s="60"/>
    </row>
    <row r="33" spans="1:8" s="12" customFormat="1" ht="32.25" customHeight="1" x14ac:dyDescent="0.25">
      <c r="A33" s="46" t="s">
        <v>124</v>
      </c>
      <c r="B33" s="16" t="s">
        <v>125</v>
      </c>
      <c r="C33" s="39" t="s">
        <v>126</v>
      </c>
      <c r="D33" s="40">
        <v>51763.33</v>
      </c>
      <c r="E33" s="41">
        <v>50945</v>
      </c>
      <c r="F33" s="19">
        <f t="shared" si="2"/>
        <v>818.33000000000175</v>
      </c>
      <c r="G33" s="59"/>
      <c r="H33" s="60"/>
    </row>
    <row r="34" spans="1:8" s="12" customFormat="1" ht="32.25" customHeight="1" x14ac:dyDescent="0.25">
      <c r="A34" s="46" t="s">
        <v>111</v>
      </c>
      <c r="B34" s="16" t="s">
        <v>132</v>
      </c>
      <c r="C34" s="39" t="s">
        <v>133</v>
      </c>
      <c r="D34" s="40">
        <v>412753.24</v>
      </c>
      <c r="E34" s="41">
        <v>385268.28</v>
      </c>
      <c r="F34" s="19">
        <f t="shared" si="2"/>
        <v>27484.959999999963</v>
      </c>
      <c r="G34" s="59"/>
      <c r="H34" s="60"/>
    </row>
    <row r="35" spans="1:8" s="12" customFormat="1" ht="32.25" customHeight="1" x14ac:dyDescent="0.25">
      <c r="A35" s="45" t="s">
        <v>77</v>
      </c>
      <c r="B35" s="16" t="s">
        <v>134</v>
      </c>
      <c r="C35" s="39" t="s">
        <v>135</v>
      </c>
      <c r="D35" s="40">
        <v>1553615</v>
      </c>
      <c r="E35" s="41">
        <v>1550603.6</v>
      </c>
      <c r="F35" s="19">
        <f t="shared" ref="F35:F38" si="3">D35-E35</f>
        <v>3011.3999999999069</v>
      </c>
      <c r="G35" s="48" t="s">
        <v>179</v>
      </c>
      <c r="H35" s="61">
        <v>1447877.43</v>
      </c>
    </row>
    <row r="36" spans="1:8" s="12" customFormat="1" ht="38.25" customHeight="1" x14ac:dyDescent="0.25">
      <c r="A36" s="55" t="s">
        <v>149</v>
      </c>
      <c r="B36" s="16" t="s">
        <v>150</v>
      </c>
      <c r="C36" s="39" t="s">
        <v>151</v>
      </c>
      <c r="D36" s="40">
        <v>548920</v>
      </c>
      <c r="E36" s="41">
        <v>249141.8</v>
      </c>
      <c r="F36" s="19">
        <f t="shared" si="3"/>
        <v>299778.2</v>
      </c>
      <c r="G36" s="59"/>
      <c r="H36" s="60"/>
    </row>
    <row r="37" spans="1:8" s="12" customFormat="1" ht="38.25" customHeight="1" x14ac:dyDescent="0.25">
      <c r="A37" s="54" t="s">
        <v>156</v>
      </c>
      <c r="B37" s="16" t="s">
        <v>157</v>
      </c>
      <c r="C37" s="39" t="s">
        <v>158</v>
      </c>
      <c r="D37" s="40">
        <v>163006.62</v>
      </c>
      <c r="E37" s="41">
        <v>156311.76999999999</v>
      </c>
      <c r="F37" s="19">
        <f t="shared" si="3"/>
        <v>6694.8500000000058</v>
      </c>
      <c r="G37" s="48" t="s">
        <v>165</v>
      </c>
      <c r="H37" s="61">
        <v>166732.54999999999</v>
      </c>
    </row>
    <row r="38" spans="1:8" s="12" customFormat="1" ht="48" customHeight="1" x14ac:dyDescent="0.25">
      <c r="A38" s="56" t="s">
        <v>159</v>
      </c>
      <c r="B38" s="16" t="s">
        <v>160</v>
      </c>
      <c r="C38" s="39" t="s">
        <v>161</v>
      </c>
      <c r="D38" s="40">
        <v>402399</v>
      </c>
      <c r="E38" s="41">
        <v>380000</v>
      </c>
      <c r="F38" s="19">
        <f t="shared" si="3"/>
        <v>22399</v>
      </c>
      <c r="G38" s="59"/>
      <c r="H38" s="60"/>
    </row>
    <row r="39" spans="1:8" s="12" customFormat="1" ht="21" customHeight="1" x14ac:dyDescent="0.25">
      <c r="A39" s="31" t="s">
        <v>89</v>
      </c>
      <c r="B39" s="17"/>
      <c r="C39" s="18"/>
      <c r="D39" s="32">
        <f>SUM(D18:D38)</f>
        <v>12578502.349999998</v>
      </c>
      <c r="E39" s="33">
        <f>SUM(E18:E38)</f>
        <v>11774285.73</v>
      </c>
      <c r="F39" s="25">
        <f>SUM(F18:F38)</f>
        <v>804216.61999999988</v>
      </c>
      <c r="G39" s="59"/>
      <c r="H39" s="58"/>
    </row>
    <row r="40" spans="1:8" s="12" customFormat="1" ht="15" customHeight="1" x14ac:dyDescent="0.25">
      <c r="A40" s="16"/>
      <c r="B40" s="17"/>
      <c r="C40" s="18"/>
      <c r="D40" s="27"/>
      <c r="E40" s="22"/>
      <c r="F40" s="20"/>
      <c r="G40" s="59"/>
      <c r="H40" s="60"/>
    </row>
    <row r="41" spans="1:8" s="12" customFormat="1" ht="15" customHeight="1" x14ac:dyDescent="0.25">
      <c r="A41" s="66" t="s">
        <v>86</v>
      </c>
      <c r="B41" s="67"/>
      <c r="C41" s="68"/>
      <c r="D41" s="13"/>
      <c r="E41" s="13"/>
      <c r="F41" s="21"/>
      <c r="G41" s="59"/>
      <c r="H41" s="60"/>
    </row>
    <row r="42" spans="1:8" s="12" customFormat="1" ht="34.5" customHeight="1" x14ac:dyDescent="0.25">
      <c r="A42" s="16" t="s">
        <v>17</v>
      </c>
      <c r="B42" s="17" t="s">
        <v>25</v>
      </c>
      <c r="C42" s="18" t="s">
        <v>100</v>
      </c>
      <c r="D42" s="19">
        <v>522000</v>
      </c>
      <c r="E42" s="19">
        <v>412380</v>
      </c>
      <c r="F42" s="20">
        <f t="shared" ref="F42:F51" si="4">D42-E42</f>
        <v>109620</v>
      </c>
      <c r="G42" s="59"/>
      <c r="H42" s="60"/>
    </row>
    <row r="43" spans="1:8" s="12" customFormat="1" ht="33" customHeight="1" x14ac:dyDescent="0.25">
      <c r="A43" s="16" t="s">
        <v>7</v>
      </c>
      <c r="B43" s="17" t="s">
        <v>24</v>
      </c>
      <c r="C43" s="18" t="s">
        <v>148</v>
      </c>
      <c r="D43" s="19">
        <v>255000</v>
      </c>
      <c r="E43" s="19">
        <v>255000</v>
      </c>
      <c r="F43" s="20">
        <f t="shared" si="4"/>
        <v>0</v>
      </c>
      <c r="G43" s="59"/>
      <c r="H43" s="60"/>
    </row>
    <row r="44" spans="1:8" s="12" customFormat="1" ht="34.5" customHeight="1" x14ac:dyDescent="0.25">
      <c r="A44" s="16" t="s">
        <v>13</v>
      </c>
      <c r="B44" s="17" t="s">
        <v>23</v>
      </c>
      <c r="C44" s="18" t="s">
        <v>101</v>
      </c>
      <c r="D44" s="19">
        <v>132000</v>
      </c>
      <c r="E44" s="19">
        <v>129360</v>
      </c>
      <c r="F44" s="20">
        <f t="shared" si="4"/>
        <v>2640</v>
      </c>
      <c r="G44" s="59"/>
      <c r="H44" s="60"/>
    </row>
    <row r="45" spans="1:8" s="12" customFormat="1" ht="33" customHeight="1" x14ac:dyDescent="0.25">
      <c r="A45" s="16" t="s">
        <v>8</v>
      </c>
      <c r="B45" s="17" t="s">
        <v>20</v>
      </c>
      <c r="C45" s="18" t="s">
        <v>98</v>
      </c>
      <c r="D45" s="27">
        <v>427.28</v>
      </c>
      <c r="E45" s="27">
        <v>251.78</v>
      </c>
      <c r="F45" s="20">
        <f t="shared" si="4"/>
        <v>175.49999999999997</v>
      </c>
      <c r="G45" s="59"/>
      <c r="H45" s="60"/>
    </row>
    <row r="46" spans="1:8" s="12" customFormat="1" ht="32.25" customHeight="1" x14ac:dyDescent="0.25">
      <c r="A46" s="16" t="s">
        <v>32</v>
      </c>
      <c r="B46" s="16" t="s">
        <v>34</v>
      </c>
      <c r="C46" s="18" t="s">
        <v>102</v>
      </c>
      <c r="D46" s="34">
        <v>1900</v>
      </c>
      <c r="E46" s="1">
        <v>1900</v>
      </c>
      <c r="F46" s="20">
        <f t="shared" si="4"/>
        <v>0</v>
      </c>
      <c r="G46" s="59"/>
      <c r="H46" s="60"/>
    </row>
    <row r="47" spans="1:8" s="12" customFormat="1" ht="30.75" customHeight="1" x14ac:dyDescent="0.25">
      <c r="A47" s="16" t="s">
        <v>32</v>
      </c>
      <c r="B47" s="16" t="s">
        <v>33</v>
      </c>
      <c r="C47" s="18" t="s">
        <v>103</v>
      </c>
      <c r="D47" s="1">
        <v>39099.67</v>
      </c>
      <c r="E47" s="1">
        <v>18963.22</v>
      </c>
      <c r="F47" s="20">
        <f t="shared" si="4"/>
        <v>20136.449999999997</v>
      </c>
      <c r="G47" s="59"/>
      <c r="H47" s="60"/>
    </row>
    <row r="48" spans="1:8" s="12" customFormat="1" ht="33" customHeight="1" x14ac:dyDescent="0.25">
      <c r="A48" s="16" t="s">
        <v>36</v>
      </c>
      <c r="B48" s="16" t="s">
        <v>37</v>
      </c>
      <c r="C48" s="18" t="s">
        <v>104</v>
      </c>
      <c r="D48" s="19">
        <v>85950</v>
      </c>
      <c r="E48" s="1">
        <v>85518.25</v>
      </c>
      <c r="F48" s="20">
        <f t="shared" si="4"/>
        <v>431.75</v>
      </c>
      <c r="G48" s="59"/>
      <c r="H48" s="60"/>
    </row>
    <row r="49" spans="1:8" s="12" customFormat="1" ht="35.25" customHeight="1" x14ac:dyDescent="0.25">
      <c r="A49" s="16" t="s">
        <v>32</v>
      </c>
      <c r="B49" s="16" t="s">
        <v>39</v>
      </c>
      <c r="C49" s="18" t="s">
        <v>105</v>
      </c>
      <c r="D49" s="19">
        <v>21152.1</v>
      </c>
      <c r="E49" s="19">
        <v>21152.1</v>
      </c>
      <c r="F49" s="20">
        <f t="shared" si="4"/>
        <v>0</v>
      </c>
      <c r="G49" s="59"/>
      <c r="H49" s="60"/>
    </row>
    <row r="50" spans="1:8" s="12" customFormat="1" ht="33" customHeight="1" x14ac:dyDescent="0.25">
      <c r="A50" s="17" t="s">
        <v>66</v>
      </c>
      <c r="B50" s="16" t="s">
        <v>67</v>
      </c>
      <c r="C50" s="16" t="s">
        <v>68</v>
      </c>
      <c r="D50" s="1">
        <v>1547160</v>
      </c>
      <c r="E50" s="1">
        <v>1406036.43</v>
      </c>
      <c r="F50" s="20">
        <f t="shared" si="4"/>
        <v>141123.57000000007</v>
      </c>
      <c r="G50" s="59"/>
      <c r="H50" s="60"/>
    </row>
    <row r="51" spans="1:8" s="12" customFormat="1" ht="36" customHeight="1" x14ac:dyDescent="0.25">
      <c r="A51" s="35" t="s">
        <v>56</v>
      </c>
      <c r="B51" s="16" t="s">
        <v>57</v>
      </c>
      <c r="C51" s="16" t="s">
        <v>106</v>
      </c>
      <c r="D51" s="19">
        <v>465488.2</v>
      </c>
      <c r="E51" s="19">
        <v>465488.2</v>
      </c>
      <c r="F51" s="19">
        <f t="shared" si="4"/>
        <v>0</v>
      </c>
      <c r="G51" s="59"/>
      <c r="H51" s="60"/>
    </row>
    <row r="52" spans="1:8" s="12" customFormat="1" ht="33.75" customHeight="1" x14ac:dyDescent="0.25">
      <c r="A52" s="16" t="s">
        <v>32</v>
      </c>
      <c r="B52" s="16" t="s">
        <v>40</v>
      </c>
      <c r="C52" s="18" t="s">
        <v>107</v>
      </c>
      <c r="D52" s="19">
        <v>22600</v>
      </c>
      <c r="E52" s="19">
        <v>8355.6</v>
      </c>
      <c r="F52" s="20">
        <f t="shared" ref="F52" si="5">D52-E52</f>
        <v>14244.4</v>
      </c>
      <c r="G52" s="59"/>
      <c r="H52" s="60"/>
    </row>
    <row r="53" spans="1:8" s="12" customFormat="1" ht="33.75" customHeight="1" x14ac:dyDescent="0.25">
      <c r="A53" s="16" t="s">
        <v>32</v>
      </c>
      <c r="B53" s="16" t="s">
        <v>83</v>
      </c>
      <c r="C53" s="16" t="s">
        <v>84</v>
      </c>
      <c r="D53" s="27">
        <v>177005.9</v>
      </c>
      <c r="E53" s="1">
        <v>106422</v>
      </c>
      <c r="F53" s="20">
        <f>D53-E53</f>
        <v>70583.899999999994</v>
      </c>
      <c r="G53" s="59"/>
      <c r="H53" s="60"/>
    </row>
    <row r="54" spans="1:8" s="12" customFormat="1" ht="33.75" customHeight="1" x14ac:dyDescent="0.25">
      <c r="A54" s="46" t="s">
        <v>13</v>
      </c>
      <c r="B54" s="16" t="s">
        <v>127</v>
      </c>
      <c r="C54" s="18" t="s">
        <v>128</v>
      </c>
      <c r="D54" s="19">
        <v>102000</v>
      </c>
      <c r="E54" s="19">
        <v>93330</v>
      </c>
      <c r="F54" s="20">
        <f>D54-E54</f>
        <v>8670</v>
      </c>
      <c r="G54" s="59"/>
      <c r="H54" s="60"/>
    </row>
    <row r="55" spans="1:8" s="12" customFormat="1" ht="33.75" customHeight="1" x14ac:dyDescent="0.25">
      <c r="A55" s="57" t="s">
        <v>162</v>
      </c>
      <c r="B55" s="16" t="s">
        <v>163</v>
      </c>
      <c r="C55" s="18" t="s">
        <v>164</v>
      </c>
      <c r="D55" s="19">
        <v>204800</v>
      </c>
      <c r="E55" s="19">
        <v>160000</v>
      </c>
      <c r="F55" s="20">
        <f>D55-E55</f>
        <v>44800</v>
      </c>
      <c r="G55" s="48" t="s">
        <v>165</v>
      </c>
      <c r="H55" s="49">
        <v>170000</v>
      </c>
    </row>
    <row r="56" spans="1:8" s="12" customFormat="1" ht="21.75" customHeight="1" x14ac:dyDescent="0.25">
      <c r="A56" s="31" t="s">
        <v>88</v>
      </c>
      <c r="B56" s="17"/>
      <c r="C56" s="18"/>
      <c r="D56" s="36">
        <f>SUM(D42:D55)</f>
        <v>3576583.15</v>
      </c>
      <c r="E56" s="36">
        <f>SUM(E42:E55)</f>
        <v>3164157.58</v>
      </c>
      <c r="F56" s="25">
        <f>SUM(F42:F55)</f>
        <v>412425.57000000007</v>
      </c>
      <c r="G56" s="59"/>
      <c r="H56" s="58"/>
    </row>
    <row r="57" spans="1:8" s="12" customFormat="1" ht="15" customHeight="1" x14ac:dyDescent="0.25">
      <c r="A57" s="7"/>
      <c r="B57" s="7"/>
      <c r="C57" s="7"/>
      <c r="D57" s="13"/>
      <c r="E57" s="13"/>
      <c r="F57" s="21"/>
      <c r="G57" s="59"/>
      <c r="H57" s="60"/>
    </row>
    <row r="58" spans="1:8" s="12" customFormat="1" ht="15" hidden="1" customHeight="1" x14ac:dyDescent="0.25">
      <c r="A58" s="7"/>
      <c r="B58" s="7"/>
      <c r="C58" s="7"/>
      <c r="D58" s="13"/>
      <c r="E58" s="13"/>
      <c r="F58" s="21"/>
      <c r="G58" s="59"/>
      <c r="H58" s="60"/>
    </row>
    <row r="59" spans="1:8" s="12" customFormat="1" ht="15" customHeight="1" x14ac:dyDescent="0.25">
      <c r="A59" s="66" t="s">
        <v>87</v>
      </c>
      <c r="B59" s="67"/>
      <c r="C59" s="68"/>
      <c r="D59" s="13"/>
      <c r="E59" s="13"/>
      <c r="F59" s="21"/>
      <c r="G59" s="59"/>
      <c r="H59" s="60"/>
    </row>
    <row r="60" spans="1:8" s="12" customFormat="1" ht="43.5" customHeight="1" x14ac:dyDescent="0.25">
      <c r="A60" s="16" t="s">
        <v>15</v>
      </c>
      <c r="B60" s="17" t="s">
        <v>28</v>
      </c>
      <c r="C60" s="18" t="s">
        <v>108</v>
      </c>
      <c r="D60" s="19">
        <v>504200</v>
      </c>
      <c r="E60" s="19">
        <v>504200</v>
      </c>
      <c r="F60" s="20">
        <f t="shared" ref="F60:F67" si="6">D60-E60</f>
        <v>0</v>
      </c>
      <c r="G60" s="48" t="s">
        <v>180</v>
      </c>
      <c r="H60" s="49">
        <v>412365.9</v>
      </c>
    </row>
    <row r="61" spans="1:8" s="12" customFormat="1" ht="35.25" customHeight="1" x14ac:dyDescent="0.25">
      <c r="A61" s="16" t="s">
        <v>32</v>
      </c>
      <c r="B61" s="16" t="s">
        <v>34</v>
      </c>
      <c r="C61" s="18" t="s">
        <v>102</v>
      </c>
      <c r="D61" s="34">
        <v>14074</v>
      </c>
      <c r="E61" s="1">
        <v>14074</v>
      </c>
      <c r="F61" s="20">
        <f t="shared" si="6"/>
        <v>0</v>
      </c>
      <c r="G61" s="59"/>
      <c r="H61" s="60"/>
    </row>
    <row r="62" spans="1:8" s="12" customFormat="1" ht="35.25" customHeight="1" x14ac:dyDescent="0.25">
      <c r="A62" s="16" t="s">
        <v>32</v>
      </c>
      <c r="B62" s="16" t="s">
        <v>33</v>
      </c>
      <c r="C62" s="18" t="s">
        <v>103</v>
      </c>
      <c r="D62" s="1">
        <v>20330</v>
      </c>
      <c r="E62" s="1">
        <v>9860</v>
      </c>
      <c r="F62" s="20">
        <f t="shared" si="6"/>
        <v>10470</v>
      </c>
      <c r="G62" s="59"/>
      <c r="H62" s="60"/>
    </row>
    <row r="63" spans="1:8" s="12" customFormat="1" ht="44.25" customHeight="1" x14ac:dyDescent="0.25">
      <c r="A63" s="16" t="s">
        <v>36</v>
      </c>
      <c r="B63" s="16" t="s">
        <v>35</v>
      </c>
      <c r="C63" s="18" t="s">
        <v>109</v>
      </c>
      <c r="D63" s="19">
        <v>276179.32</v>
      </c>
      <c r="E63" s="1">
        <v>159775.23000000001</v>
      </c>
      <c r="F63" s="20">
        <f t="shared" si="6"/>
        <v>116404.09</v>
      </c>
      <c r="G63" s="30" t="s">
        <v>146</v>
      </c>
      <c r="H63" s="1">
        <v>106755.23</v>
      </c>
    </row>
    <row r="64" spans="1:8" s="12" customFormat="1" ht="36.75" customHeight="1" x14ac:dyDescent="0.25">
      <c r="A64" s="16" t="s">
        <v>36</v>
      </c>
      <c r="B64" s="16" t="s">
        <v>37</v>
      </c>
      <c r="C64" s="18" t="s">
        <v>104</v>
      </c>
      <c r="D64" s="19">
        <v>76400</v>
      </c>
      <c r="E64" s="1">
        <v>76020</v>
      </c>
      <c r="F64" s="20">
        <f t="shared" si="6"/>
        <v>380</v>
      </c>
      <c r="G64" s="59"/>
      <c r="H64" s="60"/>
    </row>
    <row r="65" spans="1:8" s="12" customFormat="1" ht="36" customHeight="1" x14ac:dyDescent="0.25">
      <c r="A65" s="16" t="s">
        <v>32</v>
      </c>
      <c r="B65" s="16" t="s">
        <v>38</v>
      </c>
      <c r="C65" s="18" t="s">
        <v>110</v>
      </c>
      <c r="D65" s="19">
        <v>18780</v>
      </c>
      <c r="E65" s="1">
        <v>16902</v>
      </c>
      <c r="F65" s="20">
        <f t="shared" si="6"/>
        <v>1878</v>
      </c>
      <c r="G65" s="59"/>
      <c r="H65" s="60"/>
    </row>
    <row r="66" spans="1:8" s="12" customFormat="1" ht="45" customHeight="1" x14ac:dyDescent="0.25">
      <c r="A66" s="37" t="s">
        <v>72</v>
      </c>
      <c r="B66" s="38" t="s">
        <v>75</v>
      </c>
      <c r="C66" s="38" t="s">
        <v>76</v>
      </c>
      <c r="D66" s="19">
        <v>59200</v>
      </c>
      <c r="E66" s="19">
        <v>59100</v>
      </c>
      <c r="F66" s="19">
        <f t="shared" si="6"/>
        <v>100</v>
      </c>
      <c r="G66" s="59"/>
      <c r="H66" s="60"/>
    </row>
    <row r="67" spans="1:8" s="12" customFormat="1" ht="46.5" customHeight="1" x14ac:dyDescent="0.25">
      <c r="A67" s="16" t="s">
        <v>69</v>
      </c>
      <c r="B67" s="16" t="s">
        <v>70</v>
      </c>
      <c r="C67" s="16" t="s">
        <v>71</v>
      </c>
      <c r="D67" s="1">
        <v>50233.33</v>
      </c>
      <c r="E67" s="1">
        <v>32700</v>
      </c>
      <c r="F67" s="19">
        <f t="shared" si="6"/>
        <v>17533.330000000002</v>
      </c>
      <c r="G67" s="59"/>
      <c r="H67" s="60"/>
    </row>
    <row r="68" spans="1:8" s="12" customFormat="1" ht="36" customHeight="1" x14ac:dyDescent="0.25">
      <c r="A68" s="16" t="s">
        <v>32</v>
      </c>
      <c r="B68" s="16" t="s">
        <v>40</v>
      </c>
      <c r="C68" s="18" t="s">
        <v>107</v>
      </c>
      <c r="D68" s="19">
        <v>34200.1</v>
      </c>
      <c r="E68" s="19">
        <v>12644.4</v>
      </c>
      <c r="F68" s="20">
        <f t="shared" ref="F68" si="7">D68-E68</f>
        <v>21555.699999999997</v>
      </c>
      <c r="G68" s="59"/>
      <c r="H68" s="60"/>
    </row>
    <row r="69" spans="1:8" s="12" customFormat="1" ht="35.25" customHeight="1" x14ac:dyDescent="0.25">
      <c r="A69" s="16" t="s">
        <v>32</v>
      </c>
      <c r="B69" s="16" t="s">
        <v>58</v>
      </c>
      <c r="C69" s="16" t="s">
        <v>59</v>
      </c>
      <c r="D69" s="1">
        <v>3956.54</v>
      </c>
      <c r="E69" s="1">
        <v>3956.54</v>
      </c>
      <c r="F69" s="20">
        <f>D69-E69</f>
        <v>0</v>
      </c>
      <c r="G69" s="59"/>
      <c r="H69" s="60"/>
    </row>
    <row r="70" spans="1:8" s="12" customFormat="1" ht="49.5" customHeight="1" x14ac:dyDescent="0.25">
      <c r="A70" s="16" t="s">
        <v>72</v>
      </c>
      <c r="B70" s="16" t="s">
        <v>73</v>
      </c>
      <c r="C70" s="16" t="s">
        <v>74</v>
      </c>
      <c r="D70" s="1">
        <v>223497</v>
      </c>
      <c r="E70" s="1">
        <v>32572.55</v>
      </c>
      <c r="F70" s="20">
        <f>D70-E70</f>
        <v>190924.45</v>
      </c>
      <c r="G70" s="30" t="s">
        <v>147</v>
      </c>
      <c r="H70" s="1">
        <v>35829.65</v>
      </c>
    </row>
    <row r="71" spans="1:8" s="12" customFormat="1" ht="40.5" customHeight="1" x14ac:dyDescent="0.25">
      <c r="A71" s="16" t="s">
        <v>32</v>
      </c>
      <c r="B71" s="16" t="s">
        <v>83</v>
      </c>
      <c r="C71" s="16" t="s">
        <v>84</v>
      </c>
      <c r="D71" s="27">
        <v>179643</v>
      </c>
      <c r="E71" s="1">
        <v>108000</v>
      </c>
      <c r="F71" s="20">
        <f>D71-E71</f>
        <v>71643</v>
      </c>
      <c r="G71" s="59"/>
      <c r="H71" s="60"/>
    </row>
    <row r="72" spans="1:8" s="12" customFormat="1" ht="45.75" customHeight="1" x14ac:dyDescent="0.25">
      <c r="A72" s="16" t="s">
        <v>69</v>
      </c>
      <c r="B72" s="16" t="s">
        <v>115</v>
      </c>
      <c r="C72" s="16" t="s">
        <v>114</v>
      </c>
      <c r="D72" s="27">
        <v>32700</v>
      </c>
      <c r="E72" s="1">
        <v>28950</v>
      </c>
      <c r="F72" s="20">
        <f>D72-E72</f>
        <v>3750</v>
      </c>
      <c r="G72" s="59"/>
      <c r="H72" s="60"/>
    </row>
    <row r="73" spans="1:8" s="12" customFormat="1" ht="45.75" customHeight="1" x14ac:dyDescent="0.25">
      <c r="A73" s="46" t="s">
        <v>124</v>
      </c>
      <c r="B73" s="16" t="s">
        <v>125</v>
      </c>
      <c r="C73" s="39" t="s">
        <v>126</v>
      </c>
      <c r="D73" s="40">
        <v>51763.33</v>
      </c>
      <c r="E73" s="41">
        <v>50945</v>
      </c>
      <c r="F73" s="19">
        <f t="shared" ref="F73" si="8">D73-E73</f>
        <v>818.33000000000175</v>
      </c>
      <c r="G73" s="59"/>
      <c r="H73" s="60"/>
    </row>
    <row r="74" spans="1:8" s="12" customFormat="1" ht="52.5" customHeight="1" x14ac:dyDescent="0.25">
      <c r="A74" s="57" t="s">
        <v>72</v>
      </c>
      <c r="B74" s="16" t="s">
        <v>166</v>
      </c>
      <c r="C74" s="18" t="s">
        <v>167</v>
      </c>
      <c r="D74" s="19">
        <v>67326</v>
      </c>
      <c r="E74" s="19">
        <v>41650</v>
      </c>
      <c r="F74" s="20">
        <f>D74-E74</f>
        <v>25676</v>
      </c>
      <c r="G74" s="59"/>
      <c r="H74" s="60"/>
    </row>
    <row r="75" spans="1:8" s="12" customFormat="1" ht="52.5" customHeight="1" x14ac:dyDescent="0.25">
      <c r="A75" s="57" t="s">
        <v>168</v>
      </c>
      <c r="B75" s="16" t="s">
        <v>169</v>
      </c>
      <c r="C75" s="39" t="s">
        <v>170</v>
      </c>
      <c r="D75" s="40">
        <v>24333</v>
      </c>
      <c r="E75" s="41">
        <v>24000</v>
      </c>
      <c r="F75" s="19">
        <f>D75-E75</f>
        <v>333</v>
      </c>
      <c r="G75" s="59"/>
      <c r="H75" s="60"/>
    </row>
    <row r="76" spans="1:8" s="12" customFormat="1" ht="15" customHeight="1" x14ac:dyDescent="0.25">
      <c r="A76" s="7" t="s">
        <v>88</v>
      </c>
      <c r="B76" s="7"/>
      <c r="C76" s="7"/>
      <c r="D76" s="10">
        <f>SUM(D60:D75)</f>
        <v>1636815.62</v>
      </c>
      <c r="E76" s="10">
        <f>SUM(E60:E75)</f>
        <v>1175349.7200000002</v>
      </c>
      <c r="F76" s="14">
        <f>SUM(F60:F75)</f>
        <v>461465.9</v>
      </c>
      <c r="G76" s="59"/>
      <c r="H76" s="58"/>
    </row>
    <row r="77" spans="1:8" s="12" customFormat="1" ht="15" customHeight="1" x14ac:dyDescent="0.25">
      <c r="A77" s="47"/>
      <c r="B77" s="47"/>
      <c r="C77" s="47"/>
      <c r="D77" s="10"/>
      <c r="E77" s="10"/>
      <c r="F77" s="14"/>
      <c r="G77" s="59"/>
      <c r="H77" s="58"/>
    </row>
    <row r="78" spans="1:8" s="12" customFormat="1" ht="15" customHeight="1" x14ac:dyDescent="0.25">
      <c r="A78" s="66" t="s">
        <v>120</v>
      </c>
      <c r="B78" s="67"/>
      <c r="C78" s="68"/>
      <c r="D78" s="1"/>
      <c r="E78" s="1"/>
      <c r="F78" s="1"/>
      <c r="G78" s="59"/>
      <c r="H78" s="58"/>
    </row>
    <row r="79" spans="1:8" s="12" customFormat="1" ht="30" customHeight="1" x14ac:dyDescent="0.25">
      <c r="A79" s="45" t="s">
        <v>121</v>
      </c>
      <c r="B79" s="8" t="s">
        <v>122</v>
      </c>
      <c r="C79" s="8" t="s">
        <v>123</v>
      </c>
      <c r="D79" s="1">
        <v>38400</v>
      </c>
      <c r="E79" s="1">
        <v>38400</v>
      </c>
      <c r="F79" s="1">
        <f>D79-E79</f>
        <v>0</v>
      </c>
      <c r="G79" s="59"/>
      <c r="H79" s="58"/>
    </row>
    <row r="80" spans="1:8" s="12" customFormat="1" ht="15" customHeight="1" x14ac:dyDescent="0.25">
      <c r="A80" s="47" t="s">
        <v>88</v>
      </c>
      <c r="B80" s="8"/>
      <c r="C80" s="8"/>
      <c r="D80" s="10">
        <f>SUM(D79)</f>
        <v>38400</v>
      </c>
      <c r="E80" s="10">
        <f>SUM(E79)</f>
        <v>38400</v>
      </c>
      <c r="F80" s="10">
        <f>SUM(F79)</f>
        <v>0</v>
      </c>
      <c r="G80" s="59"/>
      <c r="H80" s="58"/>
    </row>
    <row r="81" spans="1:8" s="12" customFormat="1" ht="15" customHeight="1" x14ac:dyDescent="0.25">
      <c r="A81" s="47"/>
      <c r="B81" s="47"/>
      <c r="C81" s="47"/>
      <c r="D81" s="10"/>
      <c r="E81" s="10"/>
      <c r="F81" s="14"/>
      <c r="G81" s="59"/>
      <c r="H81" s="58"/>
    </row>
    <row r="82" spans="1:8" s="12" customFormat="1" ht="15" customHeight="1" x14ac:dyDescent="0.25">
      <c r="A82" s="66" t="s">
        <v>139</v>
      </c>
      <c r="B82" s="67"/>
      <c r="C82" s="68"/>
      <c r="D82" s="10"/>
      <c r="E82" s="10"/>
      <c r="F82" s="14"/>
      <c r="G82" s="59"/>
      <c r="H82" s="58"/>
    </row>
    <row r="83" spans="1:8" s="12" customFormat="1" ht="31.5" customHeight="1" x14ac:dyDescent="0.25">
      <c r="A83" s="50" t="s">
        <v>140</v>
      </c>
      <c r="B83" s="8" t="s">
        <v>141</v>
      </c>
      <c r="C83" s="8" t="s">
        <v>142</v>
      </c>
      <c r="D83" s="1">
        <v>230163.54</v>
      </c>
      <c r="E83" s="1">
        <v>160000</v>
      </c>
      <c r="F83" s="14">
        <f>D83-E83</f>
        <v>70163.540000000008</v>
      </c>
      <c r="G83" s="59"/>
      <c r="H83" s="58"/>
    </row>
    <row r="84" spans="1:8" s="12" customFormat="1" ht="15" customHeight="1" x14ac:dyDescent="0.25">
      <c r="A84" s="47" t="s">
        <v>88</v>
      </c>
      <c r="B84" s="47"/>
      <c r="C84" s="47"/>
      <c r="D84" s="10">
        <f>SUM(D83)</f>
        <v>230163.54</v>
      </c>
      <c r="E84" s="10">
        <f>SUM(E83)</f>
        <v>160000</v>
      </c>
      <c r="F84" s="10">
        <f>SUM(F83)</f>
        <v>70163.540000000008</v>
      </c>
      <c r="G84" s="52"/>
      <c r="H84" s="52"/>
    </row>
    <row r="85" spans="1:8" x14ac:dyDescent="0.25">
      <c r="A85" s="13"/>
      <c r="B85" s="13"/>
      <c r="C85" s="13"/>
      <c r="D85" s="1"/>
      <c r="E85" s="1"/>
      <c r="F85" s="1"/>
      <c r="G85" s="30"/>
      <c r="H85" s="1"/>
    </row>
    <row r="86" spans="1:8" x14ac:dyDescent="0.25">
      <c r="A86" s="63" t="s">
        <v>143</v>
      </c>
      <c r="B86" s="64"/>
      <c r="C86" s="65"/>
      <c r="D86" s="1"/>
      <c r="E86" s="1"/>
      <c r="F86" s="1"/>
      <c r="G86" s="30"/>
      <c r="H86" s="1"/>
    </row>
    <row r="87" spans="1:8" ht="30" x14ac:dyDescent="0.25">
      <c r="A87" s="50" t="s">
        <v>140</v>
      </c>
      <c r="B87" s="8" t="s">
        <v>144</v>
      </c>
      <c r="C87" s="8" t="s">
        <v>145</v>
      </c>
      <c r="D87" s="10">
        <v>51979</v>
      </c>
      <c r="E87" s="10">
        <v>51979</v>
      </c>
      <c r="F87" s="10">
        <f>D87-E87</f>
        <v>0</v>
      </c>
      <c r="G87" s="30"/>
      <c r="H87" s="1"/>
    </row>
    <row r="88" spans="1:8" x14ac:dyDescent="0.25">
      <c r="A88" s="8" t="s">
        <v>89</v>
      </c>
      <c r="B88" s="8"/>
      <c r="C88" s="8"/>
      <c r="D88" s="10">
        <f>SUM(D87)</f>
        <v>51979</v>
      </c>
      <c r="E88" s="10">
        <f>SUM(E87)</f>
        <v>51979</v>
      </c>
      <c r="F88" s="10">
        <f>SUM(F87)</f>
        <v>0</v>
      </c>
      <c r="G88" s="30"/>
      <c r="H88" s="1"/>
    </row>
    <row r="89" spans="1:8" x14ac:dyDescent="0.25">
      <c r="A89" s="8"/>
      <c r="B89" s="8"/>
      <c r="C89" s="8"/>
      <c r="D89" s="1"/>
      <c r="E89" s="1"/>
      <c r="F89" s="1"/>
      <c r="G89" s="30"/>
      <c r="H89" s="1"/>
    </row>
    <row r="90" spans="1:8" x14ac:dyDescent="0.25">
      <c r="A90" s="8"/>
      <c r="B90" s="8"/>
      <c r="C90" s="8"/>
      <c r="D90" s="1"/>
      <c r="E90" s="1"/>
      <c r="F90" s="10"/>
      <c r="G90" s="30"/>
      <c r="H90" s="1"/>
    </row>
    <row r="91" spans="1:8" x14ac:dyDescent="0.25">
      <c r="A91" s="42"/>
      <c r="B91" s="42"/>
      <c r="C91" s="42"/>
      <c r="D91" s="43"/>
      <c r="E91" s="43"/>
      <c r="F91" s="43"/>
      <c r="G91" s="44"/>
      <c r="H91" s="43"/>
    </row>
    <row r="92" spans="1:8" x14ac:dyDescent="0.25">
      <c r="A92" s="42"/>
      <c r="B92" s="42"/>
      <c r="C92" s="42"/>
      <c r="D92" s="43"/>
      <c r="E92" s="43"/>
      <c r="F92" s="43"/>
      <c r="G92" s="44"/>
      <c r="H92" s="43"/>
    </row>
    <row r="93" spans="1:8" x14ac:dyDescent="0.25">
      <c r="A93" s="42"/>
      <c r="B93" s="42"/>
      <c r="C93" s="42"/>
      <c r="D93" s="43"/>
      <c r="E93" s="43"/>
      <c r="F93" s="43"/>
      <c r="G93" s="44"/>
      <c r="H93" s="43"/>
    </row>
    <row r="94" spans="1:8" x14ac:dyDescent="0.25">
      <c r="A94" s="42"/>
      <c r="B94" s="42"/>
      <c r="C94" s="42"/>
      <c r="D94" s="43"/>
      <c r="E94" s="43"/>
      <c r="F94" s="43"/>
      <c r="G94" s="44"/>
      <c r="H94" s="43"/>
    </row>
    <row r="95" spans="1:8" x14ac:dyDescent="0.25">
      <c r="A95" s="42"/>
      <c r="B95" s="42"/>
      <c r="C95" s="42"/>
      <c r="D95" s="43"/>
      <c r="E95" s="43"/>
      <c r="F95" s="43"/>
      <c r="G95" s="44"/>
      <c r="H95" s="43"/>
    </row>
    <row r="96" spans="1:8" x14ac:dyDescent="0.25">
      <c r="A96" s="42"/>
      <c r="B96" s="42"/>
      <c r="C96" s="42"/>
      <c r="D96" s="43"/>
      <c r="E96" s="43"/>
      <c r="F96" s="43"/>
      <c r="G96" s="44"/>
      <c r="H96" s="43"/>
    </row>
  </sheetData>
  <mergeCells count="9">
    <mergeCell ref="A86:C86"/>
    <mergeCell ref="A41:C41"/>
    <mergeCell ref="A59:C59"/>
    <mergeCell ref="A2:G2"/>
    <mergeCell ref="G1:H1"/>
    <mergeCell ref="A5:C5"/>
    <mergeCell ref="A17:C17"/>
    <mergeCell ref="A78:C78"/>
    <mergeCell ref="A82:C82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экономия</vt:lpstr>
      <vt:lpstr>экономия!_Hlk64021093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2023-01-16T04:13:17Z</dcterms:modified>
</cp:coreProperties>
</file>